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40" yWindow="65461" windowWidth="13815" windowHeight="12990" activeTab="0"/>
  </bookViews>
  <sheets>
    <sheet name="obrazac 5.3" sheetId="1" r:id="rId1"/>
  </sheets>
  <definedNames>
    <definedName name="__xlnm.Print_Area">#REF!</definedName>
    <definedName name="__xlnm.Print_Titles">#REF!</definedName>
    <definedName name="_1_xlnm.Print_Area_1" localSheetId="0">'obrazac 5.3'!$A$1:$K$307</definedName>
    <definedName name="_2_xlnm.Print_Area_1">#REF!</definedName>
    <definedName name="_3_xlnm.Print_Titles_1" localSheetId="0">'obrazac 5.3'!$A$5:$IU$10</definedName>
    <definedName name="_4_xlnm.Print_Titles_1">#REF!</definedName>
    <definedName name="_xlnm.Print_Area" localSheetId="0">'obrazac 5.3'!$A$1:$P$1195</definedName>
    <definedName name="_xlnm.Print_Titles" localSheetId="0">'obrazac 5.3'!$5:$10</definedName>
  </definedNames>
  <calcPr fullCalcOnLoad="1"/>
</workbook>
</file>

<file path=xl/sharedStrings.xml><?xml version="1.0" encoding="utf-8"?>
<sst xmlns="http://schemas.openxmlformats.org/spreadsheetml/2006/main" count="870" uniqueCount="397">
  <si>
    <t>радова на инсталацијама водовода, канализације и санитарним уређајима за пословни објекат – ОСНОВНИ СУД</t>
  </si>
  <si>
    <t>02-10</t>
  </si>
  <si>
    <t xml:space="preserve">Набавка, испорука и уградња противпожарних апарата типа S-9 </t>
  </si>
  <si>
    <t>Обрачун се врши по броју уграђених апарата</t>
  </si>
  <si>
    <t>МЕСТО:</t>
  </si>
  <si>
    <t>Аранђеловац, Књаза Милоша 102</t>
  </si>
  <si>
    <t>СТРАНА:</t>
  </si>
  <si>
    <t>ОБЈЕКАТ:</t>
  </si>
  <si>
    <t>Пословни објекат</t>
  </si>
  <si>
    <t>П Р Е Д Р А Ч У Н   Р А Д О В А</t>
  </si>
  <si>
    <t>РЕД. БР.</t>
  </si>
  <si>
    <t>ШИФРА 
ПОЗ.</t>
  </si>
  <si>
    <t>ОПИС</t>
  </si>
  <si>
    <t>J.M.</t>
  </si>
  <si>
    <t>КОЛИЧИНА</t>
  </si>
  <si>
    <t xml:space="preserve">Демонтажа постојећег дрвене кровне конструкције са утоваром у возило и одвозом на градску депонију - удаљеност 5км.                                               Обрачун по м2 комплет изведене позиције. </t>
  </si>
  <si>
    <t>УКУПНО</t>
  </si>
  <si>
    <t xml:space="preserve">БЕТОНСКИ И АРМИРАНО-БЕТОНСКИ РАДОВИ </t>
  </si>
  <si>
    <t xml:space="preserve">Набавка материјала, транспорт и бетонирање армирано бетонских стубова бетоном МБ 30 са употребом глатке оплате.            </t>
  </si>
  <si>
    <t>0.3*0.3*12*3.08+0.083*12*3.08+0.25*0.5*4*3.08</t>
  </si>
  <si>
    <t xml:space="preserve">Набавка материјала транспорт и бетонирање армирано бетонских греда бетоном МБ-30 заједно са потребном оплатом и подупирањем. </t>
  </si>
  <si>
    <t>Обрачун по м3 компет изведене позиције.</t>
  </si>
  <si>
    <t>0.3*0.3*35,07*2+0.3*0.2*13.35*10+0.25*0.2*35,45*2+0.25*0.2*13.85*2+0.25*0.2*(7.5*2+2.5)</t>
  </si>
  <si>
    <t>Бетонирање армиранобетонске равне плоче – поз. 405 бетоном  МБ-30 у глаткој оплати и подупирањем.</t>
  </si>
  <si>
    <t>Обрачун по м3 комплет готово са употребом оплате и подупирањем.</t>
  </si>
  <si>
    <t>0.15*(0.75+0.78)*(37.07*2+15.35*2+3.5)</t>
  </si>
  <si>
    <t>Бетонирање армирано-бетонских косих степенишних плоча заједно са степеницима бетоном МБ-30 заједно са оплатом и подупирањем.</t>
  </si>
  <si>
    <t>01. Косе степенишне плоче са степеницима.</t>
  </si>
  <si>
    <t>(3.5*1.15*0.15*2+22*0.167*0.25*0.5)</t>
  </si>
  <si>
    <t>02. Степенишни подести.</t>
  </si>
  <si>
    <t>0,15*2.5(1.5+2.5)</t>
  </si>
  <si>
    <t>Израда армиранобетонске међуспратне "ферт"  конструкције са постављањем арматурне мреже Q188.</t>
  </si>
  <si>
    <t>АРМИРАЧКИ РАДОВИ</t>
  </si>
  <si>
    <t xml:space="preserve">Набавка, транспорт,исправљање, сечење, савијање и уградња арматуре.
Напомена: Колична арматуре је одређена апроксимативно.
 </t>
  </si>
  <si>
    <t>01. Апроксимација за све врсте арматуре</t>
  </si>
  <si>
    <t>ЗИДАРСКИ РАДОВИ</t>
  </si>
  <si>
    <t xml:space="preserve">Набавка материјала, транспорт и зидање фасадних и унутрашњих зидова д = 24 цм шупљим глиненим блоковима МО 150 у продужном малтеру 1:2:6.                                                      </t>
  </si>
  <si>
    <t xml:space="preserve">01. Фасадни зидови.  </t>
  </si>
  <si>
    <t>Зидање преградних  д =12 цм пуном опеком, МО 150, у продужном малтеру 1:2:6. У висини врата се ради армирано бетонски серклаж висине 22 цм армиран са четири шипке фи 10 мм. Бетон је МБ 20.</t>
  </si>
  <si>
    <t>Зидање преградних  д =7 цм пуном опеком, МО 150, у продужном малтеру 1:2:6. У висини врата се ради армирано бетонски серклаж висине 22 цм армиран са четири шипке фи 10 мм. Бетон је МБ 20.</t>
  </si>
  <si>
    <t>Малтерисање унутрашњих зидова од опеке и глинених блокова прод. малтером 1:2:6 у два слоја, д = 2.0 цм, грубо и фино.</t>
  </si>
  <si>
    <t>Обрачун по м2 компет изведене позиције.</t>
  </si>
  <si>
    <t>III Спрат</t>
  </si>
  <si>
    <t>406.80*3.09</t>
  </si>
  <si>
    <t>Малтерисање плафона прод. малтером 1:2:6 у два слоја, д = 2.0 цм, грубо и фино.</t>
  </si>
  <si>
    <t>Израда цементне кошуљице - естриха као подлоге испод завршног пода.</t>
  </si>
  <si>
    <t>01. Цементни етриx д = 3.00 цм испод керамичких плочицама у купатилима и кухињама и заједничким ходницима.</t>
  </si>
  <si>
    <t>Израда цементне кошуљице 1:3 у купатилима као заштите хидроизолације, и слој за пад дебљине 2 цм.</t>
  </si>
  <si>
    <t>ТЕСАРСКИ РАДОВИ</t>
  </si>
  <si>
    <t>Израда и монтажа класичне дрвене кровне конструкције од чамове грађе по димензијама из статичког прорачуна.</t>
  </si>
  <si>
    <t>Обрачунава се по м2 комплет изведене, хоризонталне пројекције крова.</t>
  </si>
  <si>
    <t>ПОКРИВАЧКИ РАДОВИ</t>
  </si>
  <si>
    <t>Покривање кровних површина пластифицираним поцинкованим лимом д=0,5мм.</t>
  </si>
  <si>
    <t>Обрачунава се по м2 покривене површине мерено по косини крова.</t>
  </si>
  <si>
    <t>ИЗОЛАТЕРСКИ РАДОВИ</t>
  </si>
  <si>
    <t>Израда хидроизолације подова мокрих чворова. Преко припремљене и очишћене подлоге извести хидроизолацију у следећим слојевима:</t>
  </si>
  <si>
    <t xml:space="preserve"> - хладан премаз битулитом А</t>
  </si>
  <si>
    <t xml:space="preserve"> - врућ намаз битуменом ПК-85/25</t>
  </si>
  <si>
    <t>Обрачун по м2 комплет изведене позиције.</t>
  </si>
  <si>
    <t>Израда термоизолације таванске плоче од следећих слојева: ПВЦ фолије 0,2 мм и слоја камене вуне КНАУФ КРС д = 10 цм.</t>
  </si>
  <si>
    <t>СТОЛАРСКИ РАДОВИ</t>
  </si>
  <si>
    <t>Унутрашња столарија</t>
  </si>
  <si>
    <t>Набавка, транспорт и уградња, унутрашњих, једнокрилних, врата од медијапана.</t>
  </si>
  <si>
    <t>Плот врата јер обострано обложен медијапаном д=6мм. Испуна плота је од посебног картонског саћа за врата. Ојачање плота је од масивних храстових гредица на местима за постављање шарки И кваке. Шток је од масивне чамове грађе, обложен медијапаном д=4мм.</t>
  </si>
  <si>
    <t>Завршна обрада врата се ради  полиуретан лаком са 60% сјаја у тону по избору инвеститора.</t>
  </si>
  <si>
    <t>Обрачун по комаду комплет изведене поз.</t>
  </si>
  <si>
    <t xml:space="preserve">шема бр. 1  дим. 90/200 +80цм. </t>
  </si>
  <si>
    <t>ком</t>
  </si>
  <si>
    <t xml:space="preserve">шема бр. 2  дим. 80/200+80 цм. </t>
  </si>
  <si>
    <t xml:space="preserve">шема бр. 3  дим. 250/300 цм. </t>
  </si>
  <si>
    <t xml:space="preserve">шема бр. 4  дим. 80/200 цм. </t>
  </si>
  <si>
    <t xml:space="preserve">шема бр. 5  дим. 70/200 цм. </t>
  </si>
  <si>
    <t>Набавка и уградња врата отпорних према пожару 60мин.</t>
  </si>
  <si>
    <t xml:space="preserve">Врата су израђена од Ал профила и снадбевена су комплетном </t>
  </si>
  <si>
    <t>пратећом опремом: аутомат за самозатварање, антипаник брава.</t>
  </si>
  <si>
    <t>електро брава и магнет (за држање врата у стално отвореном положају)</t>
  </si>
  <si>
    <t>Противпожарна врата морају да поседују одговарајући сертификат као и</t>
  </si>
  <si>
    <t>пратеће плочице са називом произвођача и са бројем атеста који их прати.</t>
  </si>
  <si>
    <t xml:space="preserve">поз. бр. 6  дим. 160/220 цм. </t>
  </si>
  <si>
    <t>Фасадна столарија</t>
  </si>
  <si>
    <t>Набавка, транспорт и уградња двокрилних ПВЦ прозора од петокоморних профила са термопрекидом и унутрашњим челичним ојачањем, застакљен термоизолационим стаклом д=4+16+4мм са коефицијентом пролаза топлоте К=1,9Wм2К.</t>
  </si>
  <si>
    <t>Уз прозор испоручити парапетну даску од ПВЦ -а.</t>
  </si>
  <si>
    <t xml:space="preserve">поз. бр. I  дим. 120/205 цм. </t>
  </si>
  <si>
    <t xml:space="preserve">поз. бр. II  дим. 150/290 цм. </t>
  </si>
  <si>
    <t xml:space="preserve">поз. бр. III  дим. 150/260 цм. </t>
  </si>
  <si>
    <t xml:space="preserve">СТОЛАРСКИ РАДОВИ </t>
  </si>
  <si>
    <t>БРАВАРСКИ РАДОВИ</t>
  </si>
  <si>
    <t>Набавка материјала, транспорт и уградња степенишне ограде (по узорку у постојећем делу објекта)</t>
  </si>
  <si>
    <t>Ограду анкеровати у степенишну конструкцију.</t>
  </si>
  <si>
    <t>Обрачун по м1 комплет изведене поз.</t>
  </si>
  <si>
    <t>Набавка материјала, транспорт и уградња металних лестви за излаз на таван.</t>
  </si>
  <si>
    <t xml:space="preserve">Лестве су израђене од челичних цеви ø50 и ø30 мм. Ширина лестви је 50 цм постављених на 20 цм од зида и анкеровати у зид на 2x3 места по вертикали.  </t>
  </si>
  <si>
    <t>Лестве пре уградње минизирати два пута, па уграђене обојити бојом за метал у тону по избору пројектанта.</t>
  </si>
  <si>
    <t>Набавка материјала, транспорт, израда и уградња металног капка за излаз на кров.</t>
  </si>
  <si>
    <t>Рам са анкерима израдити од угаоника 50/50/3 мм. Капак се ради преко рама од кутија 30/30/3 мм обострано обложен црним лимом д = 1 мм са две шарке, ручицом за подизање и бравом за закључавање.</t>
  </si>
  <si>
    <t>Капак и рам очистити, заштитити минијумом и бојити два пута бојом за метал.</t>
  </si>
  <si>
    <t xml:space="preserve"> дим. 60/80 цм.</t>
  </si>
  <si>
    <t xml:space="preserve">ЛИМАРСКИ РАДОВИ </t>
  </si>
  <si>
    <t>Израда и монтажа одводних олучних вертикала од бојеног поцинкованог лима д = 0.55 мм.</t>
  </si>
  <si>
    <t>Обрачунава се по м1 комплет изведене позиције.</t>
  </si>
  <si>
    <t>01. Развијене ширине 60 цм</t>
  </si>
  <si>
    <t xml:space="preserve">Израда и монтажа висећих олука од бојеног поцинкованог лима д = 0.55 мм. </t>
  </si>
  <si>
    <t>01. Развијене ширине до 100 цм</t>
  </si>
  <si>
    <t xml:space="preserve">Израда и монтажа опшивке атике од бојеног поцинкованог лима д = 0.55 мм. </t>
  </si>
  <si>
    <t>01. Развијене ширине до 70 цм</t>
  </si>
  <si>
    <t>ФАСАДЕРСКИ РАДОВИ</t>
  </si>
  <si>
    <t>Израда фасаде од минералне вуне – КНАУФ ФКДС , или слично, дебљине д=10цм - класе реакције на пожар А1.</t>
  </si>
  <si>
    <t>КЕРАМИЧАРСКИ РАДОВИ</t>
  </si>
  <si>
    <t xml:space="preserve">Облагање подова мермерним плочама д=2цм. </t>
  </si>
  <si>
    <t>Облагање подова керамичким плочицама отпорним на мраз слоју цементног малтера 1:3. Плочице се раде са свим фазонским комадима. Плочице су отпорне на масти и на уља.</t>
  </si>
  <si>
    <t xml:space="preserve">Облагање зидних површина керамичким зидним плочицама  прве класе, домаће производње у цементном малтеру 1:3. </t>
  </si>
  <si>
    <t xml:space="preserve">Облога степеника чела и газишта мермерним плочама. </t>
  </si>
  <si>
    <t>УКУПНО:</t>
  </si>
  <si>
    <t>ПОДОПОЛАГАЧКИ РАДОВИ</t>
  </si>
  <si>
    <t xml:space="preserve">Набавка и постављање ламинатног  храстовог паркета д = 2.4 цм на претходно припремљену подлогу за паркет. </t>
  </si>
  <si>
    <t>Обрачунава се по м2 готовог лакираног паркета заједно са обимним профилисаним храстовим лајснама.</t>
  </si>
  <si>
    <t>МОЛЕРСКО ФАРБАРСКИ РАДОВИ</t>
  </si>
  <si>
    <t>Глетовање зидова и плафона у три превлачења и комплетна припрема површина за  наношење боје. После припрети у свему према општем опису и свим потребним предрадњама.</t>
  </si>
  <si>
    <t>Обрачунава се по м2 комплет изведенепозиције заједно са скелом.</t>
  </si>
  <si>
    <t xml:space="preserve">Бојење глетованих зидова и плафона, полудисперзивном бојом. Све површине окречити четком први пут, брусити и гипсовати мања оштећења и пукотине, а затим окречити други пут. </t>
  </si>
  <si>
    <t xml:space="preserve">Обрачун по м2 обојене површине са употребом покретне зидарске скеле.                                                    </t>
  </si>
  <si>
    <t>Р Е К А П И Т У Л А Ц И Ј А</t>
  </si>
  <si>
    <t xml:space="preserve">БРАВАРСКИ РАДОВИ </t>
  </si>
  <si>
    <t xml:space="preserve">Демонтажа постојећег кровног покривача од салонит плоча са утоваром у возило и одвозом на градску депонију - удаљеност 5км.                                               Обрачун по м2 комплет изведене позиције. </t>
  </si>
  <si>
    <t xml:space="preserve">Код зидова који се раде као испуна потребно  је задњи ред озидати петнаест дана после предзадњег и закајловати за греду или  међуспратну конструкцију кајлама од  тврдог дрвета, (храстовина и сл.).                                                                                                    </t>
  </si>
  <si>
    <t xml:space="preserve">Задњу спојницу између зида и плафона или греде треба потпуно испунити (ињектирати) малтером. Армирано бетонски хоризонтални и вертикални серклажи се посебно обрачунавају. На сваких 60 цм  оставити бркове од жице за прихватање  фасадне облоге.                                                                                                                                  </t>
  </si>
  <si>
    <t>Демонтажа и поновно постављање бехатон плоча на тротоару</t>
  </si>
  <si>
    <t>Пажљиво демонтирати бехатон плоче на тротоару, очистити и сложити на градилишну депонију. Шут прикупити, изнети утоварити на камион и одвести на депонију. Након звршених радова, тротоар вратити у првобитно стање.</t>
  </si>
  <si>
    <t>Ископ ровова за полагање цевовода и шахтова</t>
  </si>
  <si>
    <t>Извршити ископ рова у земљи III категорије са правилним отсецањем бочних страна и дна рова. а према датом пројекту. Одбацивање ископаног материјала обавезно мин. на 1.0 m од ивице рова са једне стране, док се друга страна користи за транспорт цеви и материјала. Дно рова мора бити ископано и поравнато према котама датим у пројекту. Потребно је стриктно остваривање пада‚ између задатих тачака. Дуж трасе урадити проширење за ревизионе силазе и водомерна окна. У случају прекопа вишак се мора попунити набијеним шљунком о трошку извођача. У случају посебних услова, материјала и тешкоћа који изускују специјални рад и оруђа, исти ће се накнадно обрачунавати у дговору са надзорним органом.</t>
  </si>
  <si>
    <t>a) дубина 0-2</t>
  </si>
  <si>
    <t>Планирање дна рова</t>
  </si>
  <si>
    <t>По завршеном ископу извршити планирање дна рова према котама датим у пројекту. Сва прекопана места испунити набијеним шљунком о трошку извођача.</t>
  </si>
  <si>
    <t>Насипање песка</t>
  </si>
  <si>
    <t xml:space="preserve">Извршити набавку и полагање песка на дно рова, око и изнад цеви у слоју мин. дебљине 10cm. Песак не сме бити од трошне стене нити имати имати крупне комаде камена ни грудве земље у себи. Песак мора бити чист, уједначене гранулације, без примеса органских материја.
</t>
  </si>
  <si>
    <t>Затрпавање ровова</t>
  </si>
  <si>
    <t>После завршетка монтаже, испитивања и премеравања цеви, извршити затрпавање ровова материјалом из ископа уз набијање у слојевима по 20cm дебљине до збијености самоникле земље. При затрпавању водити рачуна да први слој буде ситна земља без крупних комада који би могли да оштете цев.</t>
  </si>
  <si>
    <t>Транспорт преостале земље</t>
  </si>
  <si>
    <t>Извршити транспорт преостале земље од ископа, после затрпавања ровова, на депонију која је за то одређена. Ценом обухваћено: утовар, транспорт, истовар и грубо планирање на депонији. Даљина транспорта до 1 km.</t>
  </si>
  <si>
    <t>Обрачун се врши по m2 тротоара</t>
  </si>
  <si>
    <t xml:space="preserve">m2 </t>
  </si>
  <si>
    <t xml:space="preserve">Обрачунава се и плаћа по m3 ископане самоникле земље.
</t>
  </si>
  <si>
    <t>m3</t>
  </si>
  <si>
    <t>Обрачунава се по m2 испланираног дна рова.</t>
  </si>
  <si>
    <t>m2</t>
  </si>
  <si>
    <t>Oбрачунава се и плаћа по m3 песка у набијеном стању према општим условима и овом опису.</t>
  </si>
  <si>
    <t>Oбрачунава се и плаћа по  m3 земље у набијеном стању</t>
  </si>
  <si>
    <t>Плаћа се по m3 транспортоване земље.</t>
  </si>
  <si>
    <t>ГРАЂЕВИНСКИ РАДОВИ</t>
  </si>
  <si>
    <t>01-00</t>
  </si>
  <si>
    <t>01-01</t>
  </si>
  <si>
    <t>01-02</t>
  </si>
  <si>
    <t>01-03</t>
  </si>
  <si>
    <t>01-04</t>
  </si>
  <si>
    <t>01-05</t>
  </si>
  <si>
    <t>01-06</t>
  </si>
  <si>
    <t>Челично-поцинковане водоводне цеви</t>
  </si>
  <si>
    <t>Извршити набавку и монтажу челично поцинкованих водоводних цеви са свим одговарајућим фитинзима. Цеви за зидове морају бити причвршћене двоструким обујмицама на сваких1,5-2,0m. Цеви кроз конструкцију морају бити премазане једанпут битулитом, затим битуменом и обавијене битуминизираном јутом. Развод у зиду обавезно изолаовати ''декородал'' траком или филцом, тако да се избегне сваки додир са малтером. Цеви морају бити термички и звучно изолованеЦелокупна водовдна инсталација пре затварања жљебова и малтерисања мора бити испитана на притисак од 12 бара према важећим прописима.</t>
  </si>
  <si>
    <t>Обрачунава се и плаћа по метру дужном монтиране водоводне цеви.</t>
  </si>
  <si>
    <t xml:space="preserve"> Ø50 (2")</t>
  </si>
  <si>
    <t>m'</t>
  </si>
  <si>
    <t>Полиетиленске водоводне цеви</t>
  </si>
  <si>
    <t>Извршити набавку и монтажу полиетиленских водоводних цеви - окитен црева, за израду водоводног прикључка. Цеви поставити у слоју песка дебљине  10cmоко цеви. Целокупна водовдна инсталација пре затварања жљебова и малтерисања мора бити испитана на притисак од 12 бара према важећим прописима.</t>
  </si>
  <si>
    <t xml:space="preserve"> Ø110</t>
  </si>
  <si>
    <t>Пожарни хидрант - надземни</t>
  </si>
  <si>
    <t>Извршити набавку и монтажу надземног пожарног хидранта Ø80 мм са ормаром који садржи две млазнице d=12 mm, четири црева од тревире дужине 15m, хидрантским кључем и кључевима "Ц" и "АБЦ".  Кутија мора бити видно обојена и монтрана на бетонском постољу. Производња 
 ''Vatrosprem'' или слично.</t>
  </si>
  <si>
    <t>Плаћа се по комаду монтираног хидранта</t>
  </si>
  <si>
    <t>Пожарни хидрант-зидни</t>
  </si>
  <si>
    <t>Извршити набавку и монтажу зидног пожарног хидранта Ø52mm  са млазницом, цревом од тревире дужине 15m и вентилом уграђеног у металну кутију. Производња ''Ватроспрем'' или слично.</t>
  </si>
  <si>
    <t>Плаћа се по комаду монтираног хидранта.</t>
  </si>
  <si>
    <t>Испитивање на водоодрживост</t>
  </si>
  <si>
    <t>Извршити испитивање монтиране водоводне мреже на водоизџивост према датим упутствима. Потребну количину воде за испитивање обезбеђује извођач.</t>
  </si>
  <si>
    <t>Обрачунава се и плаћа по метру дужном цевовода.</t>
  </si>
  <si>
    <t>Дезинфекција водоводне мреже</t>
  </si>
  <si>
    <t>Извршити дезинфекцију монтиране и испитане водоводнемреже у објекту према важећим прописима.</t>
  </si>
  <si>
    <t>Ливено-гвоздени комади и арматуре</t>
  </si>
  <si>
    <t xml:space="preserve">Набавка и уградња ливено гвоздених комада и арматура заједно са шрафовима и заптивкама </t>
  </si>
  <si>
    <t xml:space="preserve">Плаћа се по комаду </t>
  </si>
  <si>
    <t>T Ø150/100</t>
  </si>
  <si>
    <t>T Ø100/80</t>
  </si>
  <si>
    <t>FFR Ø100/80</t>
  </si>
  <si>
    <t>FFR Ø100/50</t>
  </si>
  <si>
    <t>FF Ø100/500</t>
  </si>
  <si>
    <t>OV Ø80</t>
  </si>
  <si>
    <t>Водомер INSA Ø80</t>
  </si>
  <si>
    <t>NQ Ø80</t>
  </si>
  <si>
    <t>Multy Joint E50 (58-77)</t>
  </si>
  <si>
    <t>Фланш адаптер Ø150/180</t>
  </si>
  <si>
    <t>Шахт поклопац 40t, Ø600</t>
  </si>
  <si>
    <t>Полиетиленски фитинг</t>
  </si>
  <si>
    <t>Набавка и уградња полиетиленског фитинга заједно са гумицама и шрафовима</t>
  </si>
  <si>
    <t>Tуљак са прирубницом Ø100/110</t>
  </si>
  <si>
    <t>Прикључак на водоводну мрежу</t>
  </si>
  <si>
    <t>Извршити прикључење објекта на спољну водоводну мрежу сходно условима прикључења надлежног комуналног предузећа</t>
  </si>
  <si>
    <t xml:space="preserve">Обрачун се врши по броју комплет изведених прикључака. </t>
  </si>
  <si>
    <t>02-00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</si>
  <si>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</si>
  <si>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</si>
  <si>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</si>
  <si>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</si>
  <si>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</si>
  <si>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</si>
  <si>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</si>
  <si>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</si>
  <si>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</si>
  <si>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ВОДОВОДНА МРЕЖА</t>
  </si>
  <si>
    <t>Израда бетонског шахта за смештај водомера</t>
  </si>
  <si>
    <t>Набавка матријала и израда армирано бетонског шахта димензија  1,5×1,0×1,5 m, дебљине зидова d=20 cm, са темељном плочом d=25 cm и  горњом плочом d=15 cm од бетона МВ30VDP. Обрачунават по m3 бетона.</t>
  </si>
  <si>
    <t>БЕТОНСКИ РАДОВИ</t>
  </si>
  <si>
    <t>03-00</t>
  </si>
  <si>
    <t>03-01</t>
  </si>
  <si>
    <t>НАПОЈНИ ВОДОВИ</t>
  </si>
  <si>
    <t>Набавка материјала и израда напојног вода проводником  РР 00 4 x 120 mm2 , положеним у зиду испод малтера, кабл се полаже од ТС до КПК и од КПК до  ГРТ. Позиција обухвата демонтажу постојећег разводног кабла, копање канала, постављање новог разводног кабла и његово повезивање.                                                                   Обрачун по м1.</t>
  </si>
  <si>
    <t xml:space="preserve"> = </t>
  </si>
  <si>
    <t>РАЗВОДНЕ ТАБЛЕ</t>
  </si>
  <si>
    <t>Набавка материјала и постављање нових осигурача на постојећим подножјима типа NV 00, NV осигурачи су 250А.                                                              Обрачун по комаду.</t>
  </si>
  <si>
    <t xml:space="preserve">Набавка материјала и реконструкција разводног ормара ГРТ израђеног од два пута декалпираног лима са вратима, бравом " елзет " кључем, премазаног лак бојом.  У ормару је уграђена сва постојећа опреме. нови гребенасти прекидач 250А, нова потребна спојна опрема, и нови осигурачи 32А (6x1P) за нове разводне табле на трећем спрату.                                                                     Обрачун по комаду. </t>
  </si>
  <si>
    <t xml:space="preserve">Набавка материјала и постављање разводних ормара РО-3.1 и РО-3.2 израђених од два пута декалпираног лима са вратима, бравом " елзет " кључем, премазаног лак бојом.  У ормарима је уграђена опрема према једнополној шеми.                                                               Обрачун по комаду. </t>
  </si>
  <si>
    <t>ИНСТАЛАЦИЈА ОСВЕТЉЕЊА И УТИЧНИЦА</t>
  </si>
  <si>
    <t>03-02</t>
  </si>
  <si>
    <t>03-03</t>
  </si>
  <si>
    <t>03-04</t>
  </si>
  <si>
    <t xml:space="preserve">Набавка материјала и израда инсталације  сијаличног места проводником типа  N2XH-J  3-5 x 1,5 mm2 положеним на зиду испод малтера. Комплетно са  разводним кутијама и ситним материјалом.Просечна дужина је 8 m.                                              Обрачун по комаду. </t>
  </si>
  <si>
    <t>Набавка материјала и израда инсталације " шуко" монофазне прикључнице  проводником типа  N2XH-J  3 x 2,5 mm2 , положеним  на зиду испод малтера са " шуко" монофазном прикључницом 250 V , 10 А ,  за монтажу у зид и осталим ситним инсталационим  материјалом. Просечна дужина прикључног места је 15m.                                                                Обрачун по комаду.</t>
  </si>
  <si>
    <t>Набавка материјала и израда инсталације " шуко" монофазне прикључнице са поклопцем проводником типа  N2XH-J 3 x 2,5 mm2 , положеним  на зиду испод малтера са " шуко" монофазном прикључницом 250 V , 10 А са поклопцем,  за монтажу на зид и осталим ситним инсталационим  материјалом. Просечна дужина прикључног места је 20m.                                                                Обрачун по комаду.</t>
  </si>
  <si>
    <t>Набавка материјала и израда инсталације сушача за руке, директног прикључка, проводником типа   N2XH-J  3 x 2,5 mm2 , положеним  на зиду испод малтера са " шуко" монофазном прикључницом 250 V , 10 А са поклопцем,  за монтажу на зид и осталим ситним инсталационим  материјалом. Просечна дужина прикључног места је 20m.                                                                Обрачун по комаду.</t>
  </si>
  <si>
    <t>СВЕТИЉКЕ И СИЈАЛИЦЕ</t>
  </si>
  <si>
    <t>04-00</t>
  </si>
  <si>
    <t>04-01</t>
  </si>
  <si>
    <t>04-02</t>
  </si>
  <si>
    <t>ЗАШТИТНО УЗЕМЉЕЊЕ</t>
  </si>
  <si>
    <t xml:space="preserve">Мерење отпора уземљења и прибављање  атеста од надлежне институције. </t>
  </si>
  <si>
    <t>05-00</t>
  </si>
  <si>
    <t>05-01</t>
  </si>
  <si>
    <t>ГРОМОБРАНСКА ИНСТАЛАЦИЈА</t>
  </si>
  <si>
    <t xml:space="preserve">                                 </t>
  </si>
  <si>
    <t>Израда одвода до мерног споја. Укупна  дужина траке за одвод је 15m.                                                      Обрачун по комаду.</t>
  </si>
  <si>
    <t>Израда споја постојећег громобрана са новим громобраном.                                                       Обрачун по комаду.</t>
  </si>
  <si>
    <t>Израда споја хватаљке и хоризонталног олука  помоћу стезаљки за олук.                                   Обрачун по комаду.</t>
  </si>
  <si>
    <t>06-00</t>
  </si>
  <si>
    <t>06-01</t>
  </si>
  <si>
    <t>06-02</t>
  </si>
  <si>
    <t>06-03</t>
  </si>
  <si>
    <t>06-04</t>
  </si>
  <si>
    <t>06-05</t>
  </si>
  <si>
    <t>ПП ИНСТАЛАЦИЈЕ</t>
  </si>
  <si>
    <t>Набавка и постављање сијаличне арматуре 3Е паник светиљке 10 W, са натписом ИЗЛАЗ, по избору инвеститора према условима постављања наведеним у техничком опису. Инсталације  сијаличног места се изводе проводником типа  N2HX–J 3 x 1,5 mm2 положеним на зиду испод малтера. Комплетно са  разводним кутијама и ситним материјалом.                                                    Обрачун по комаду</t>
  </si>
  <si>
    <t>Набавка и постављање сијаличне арматуре 4Е паник светиљке 10 W, са стрелицом, по избору инвеститора према условима постављања наведеним у техничком опису. Инсталације  сијаличног места се изводе проводником типа  N2HX–J 3 x 1,5 mm2 положеним на зиду испод малтера. Комплетно са  разводним кутијама и ситним материјалом.                                                    Обрачун по комаду</t>
  </si>
  <si>
    <t>07-00</t>
  </si>
  <si>
    <t>07-01</t>
  </si>
  <si>
    <t>07-02</t>
  </si>
  <si>
    <t>ИНСТАЛАЦИЈЕ ТЕЛЕФОНА И ИНТЕРНЕТА</t>
  </si>
  <si>
    <t xml:space="preserve">Испитивање изведене инсталације на прекид изолованости и припрема за прикључивање на јавну мрежу. </t>
  </si>
  <si>
    <t>m1</t>
  </si>
  <si>
    <t>kg</t>
  </si>
  <si>
    <t>јединична цена са ПДВ</t>
  </si>
  <si>
    <t>укупно без ПДВ</t>
  </si>
  <si>
    <t>јединична цена са ПДВ-ом</t>
  </si>
  <si>
    <t>јединична цена без ПДВ-а</t>
  </si>
  <si>
    <t>Укупно без ПДВ-а</t>
  </si>
  <si>
    <t>Укупно са ПДВ-ом</t>
  </si>
  <si>
    <t>Испорука и монтажа телефонске и интернет прикључнице RJ45 која се монтира  на висини од 0,4m од готовог пода, према графичком прилогу.</t>
  </si>
  <si>
    <t xml:space="preserve">Набавка и постављање телефонске и интернет инсталације проводницима типа Cat. 5e,  у цевима Ø 11 mm.    </t>
  </si>
  <si>
    <t>×</t>
  </si>
  <si>
    <t>ПРЕДМЕР И ПРЕДРАЧУН</t>
  </si>
  <si>
    <t>Oбрачун по м3 комплет изведене позиције са употребом оплате.</t>
  </si>
  <si>
    <t>РАДИЈАТОРСКО ГРЕЈАЊЕ (НАБАВКА, ИСПОРУКА  МАТЕРИЈАЛА И ОПРЕМЕ)</t>
  </si>
  <si>
    <t>Зидни електрични котао Екопан тип nTech VEK 36 PRO снаге Р=36 kw</t>
  </si>
  <si>
    <t>Манометар 1-6 bar</t>
  </si>
  <si>
    <t>Собни термостат дигитални</t>
  </si>
  <si>
    <t>Циркулациона пумпа радијаторског грејања Grundfoos UPS25-50 180</t>
  </si>
  <si>
    <t>Експанзиона посуда затворена са менбраном запремине V=18 l</t>
  </si>
  <si>
    <t>Кугласта славина са навојем, следећих карактеристика</t>
  </si>
  <si>
    <t>DN 32, NP6</t>
  </si>
  <si>
    <t>01-07</t>
  </si>
  <si>
    <t>Филтер за воду следећих димензија:</t>
  </si>
  <si>
    <t>DN32</t>
  </si>
  <si>
    <t>01-08</t>
  </si>
  <si>
    <t>Вентил сигурности p= 3 bar:</t>
  </si>
  <si>
    <t>DN20</t>
  </si>
  <si>
    <t>01-09</t>
  </si>
  <si>
    <t>Одзрачни лончић</t>
  </si>
  <si>
    <t>DN15</t>
  </si>
  <si>
    <t>01-10</t>
  </si>
  <si>
    <t>Термоманометар</t>
  </si>
  <si>
    <t>01-11</t>
  </si>
  <si>
    <t>Панелни радијатори</t>
  </si>
  <si>
    <r>
      <t>Произвођача Југотерм тип 22 систем 75/55</t>
    </r>
    <r>
      <rPr>
        <sz val="11"/>
        <rFont val="Arial"/>
        <family val="2"/>
      </rPr>
      <t>º</t>
    </r>
    <r>
      <rPr>
        <sz val="9.35"/>
        <rFont val="Verdana"/>
        <family val="2"/>
      </rPr>
      <t>С за висино 600 mm у комплету са одзрачивачем чепом и држачем</t>
    </r>
  </si>
  <si>
    <t>2000×600</t>
  </si>
  <si>
    <t>800×600</t>
  </si>
  <si>
    <t>600×600</t>
  </si>
  <si>
    <t>400×600</t>
  </si>
  <si>
    <t>01-12</t>
  </si>
  <si>
    <t>Радијаторски вентил са термоглавом</t>
  </si>
  <si>
    <t>DN15, угаони</t>
  </si>
  <si>
    <t>01-13</t>
  </si>
  <si>
    <t>Радијаторски навијак</t>
  </si>
  <si>
    <t>Славина PIP 1/2</t>
  </si>
  <si>
    <t>01-14</t>
  </si>
  <si>
    <t>01-15</t>
  </si>
  <si>
    <t>Бакарне цеви JUS C.D5.550, следећих димензија</t>
  </si>
  <si>
    <t>Cu Ø15×1</t>
  </si>
  <si>
    <t>Cu Ø18×1</t>
  </si>
  <si>
    <t>Cu Ø22×1</t>
  </si>
  <si>
    <t>Cu Ø28×1,5</t>
  </si>
  <si>
    <t>Cu Ø35×1,5</t>
  </si>
  <si>
    <t>m</t>
  </si>
  <si>
    <t>Помоћни материјал за уградњу цеви (бакарни фитинг, кисеоник и ацетилен, жица за заваривање, носачи, конзоле, обујмице, вешаљке, покретни и непокретни ослонци, хилзне, фазонски делови) рачуна се 30% од претходне ставке</t>
  </si>
  <si>
    <t>01-16</t>
  </si>
  <si>
    <t>%</t>
  </si>
  <si>
    <t>МОНТАЖА</t>
  </si>
  <si>
    <t>ПРИПРЕМНО - ЗАВРШНИ РАДОВИ</t>
  </si>
  <si>
    <t>Хладна проба:
по  завршеној монтажи извршити испитивање цевовода и опреме на хидраулички притисак. Пробни притисак, који је дефинисан у пројектној документацији, мора бити константан на пробном манометру у трајању од 2 (два) сата.</t>
  </si>
  <si>
    <t>радова на инсталацијама водовода и канализације за пословни објекат – ОСНОВНИ СУД</t>
  </si>
  <si>
    <t>електро радова за пословни објекат – ОСНОВНИ СУД</t>
  </si>
  <si>
    <t xml:space="preserve"> Набавка материјала и израда напојног вода проводником  N2HH-Ј 5 x 6 mm2 , положеним у зиду испод малтера, кабл се полаже од GRO до RТ-3.1 и RТ-3.2.                                                                         Обрачун по мл.</t>
  </si>
  <si>
    <t>Набавка материјала и израда напојног вода проводником  N2HH-Ј 5 x 25 mm2 , положеним у зиду испод малтера, кабл се полаже од GRO котларнице до RО-HVAC.                                                                         Обрачун по мл.</t>
  </si>
  <si>
    <t xml:space="preserve">Набавка материјала и реконструкција разводног ормара GR котларнице израђеног од два пута декалпираног лима са вратима, бравом " елзет " кључем, премазаног лак бојом.  У ормару је уграђена сва потребна опрема, ново постоље но\астих осигура;а NV 00, и нови осигурачи 63А (3x1P) за нови разводни орман климатизације на трећем спрату.                                                                     Обрачун по комаду. </t>
  </si>
  <si>
    <t xml:space="preserve">Набавка материјала и постављање разводног ормара RO-HVAC израђених од два пута декалпираног лима са вратима, бравом " елзет " кључем, премазаног лак бојом.  У ормару је уграђена опрема према једнополној шеми.                                                               Обрачун по комаду. </t>
  </si>
  <si>
    <t>03-05</t>
  </si>
  <si>
    <t>Набавка материјала и израда инсталације напајања клима уређаја, директног прикључка, проводником типа   N2HH-Ј  3 x 4 mm2 , положеним  на зиду испод малтера са осталим ситним инсталационим  материјалом. Просечна дужина прикључног места је 15m.                                                                Обрачун по комаду.</t>
  </si>
  <si>
    <t>03-06</t>
  </si>
  <si>
    <t>Набавка материјала и израда инсталације електричног котла, директног прикључка, проводником типа   N2HH-Ј  5 x 25 mm2 , положеним  на зиду испод малтера са осталим ситним инсталационим  материјалом. Просечна дужина прикључног места је 25m.                                                                Обрачун по комаду.</t>
  </si>
  <si>
    <t>радова на инсталацијама телефона и интернета – ОСНОВНИ СУД</t>
  </si>
  <si>
    <t>радова на машинским инсталацијама – ОСНОВНИ СУД</t>
  </si>
  <si>
    <t>Пуњење система  водом:
после успешно извршене хладне пробе и испирања система врши се пуњење целокупног система централног грејања  водом. 
Рачуна се 3% од укупне вредности позиције 1.</t>
  </si>
  <si>
    <t>Припремно-завршни радови:
отварање градилишта; смештај алата и опреме; усаглашавање пројектне документације са стварним стањем на терену; вертикални и хоризонтални транспорт опреме и материјала; израда техничке документације стварно изведеног стања у два примерка; израда принципијелних шема ; достављање атестне документацију за опрему и материјал, обука особља које ће руководити системом; програмирање регулационих уређаја према захтеву Инвеститора; затварање градилишта.
Ова ставка се рачуна као 3% од укупне вредности посла)</t>
  </si>
  <si>
    <t>ГРАЂЕВИНСКИ И ГРАЂЕВИНСКО-ЗАНАТСКИ РАДОВИ</t>
  </si>
  <si>
    <t>ЕЛЕКТРО РАДОВИ</t>
  </si>
  <si>
    <t>РАДОВИ НА ИНСТАЛАЦИЈАМА ТЕЛЕФОНА И ИНТЕРНЕТА</t>
  </si>
  <si>
    <t>РАДОВИ НА ИНСТАЛАЦИЈАМА ВОДОВОДА И КАНАЛИЗАЦИЈЕ</t>
  </si>
  <si>
    <t>РАДОВИ НА МАШИНСКИМ ИНСТАЛАЦИЈАМА</t>
  </si>
  <si>
    <t xml:space="preserve">Пробно пуштање у погон и топла проба:
По успешно завршеној хладној проби врши се топла проба. 
Повезивање каблова на регулациони уређај (каблови су претходно доведени до места регулационог уређаја). Подешавање и програмирање свих потребних параметара на регулационом уређају.
Параметри који су потребни за топлу пробу дефинисани су у пројектној документацији. Врши се балансирање комплетног система (потребна пригушења, проток, контрола прогрејавања свих грејних тела…). Топла проба врши се у трајању од 5 (дана). Овера гарантних листова. При пробном пуштању у погон, извођачобезбеђује присуство овлашћених сервисера опреме која је уграђена у систему и представника свих извођача радова који су учествовали у изградњи система централног грејања.
Рачуна се 3% од укупне вредности позиције 1.
</t>
  </si>
  <si>
    <t>К А Н А Л И З А Ц И Ј А</t>
  </si>
  <si>
    <t>Набавка и уградња пластичних канализационих цеви са заптивачима на саставима од гуме и свим фазонским деловима.</t>
  </si>
  <si>
    <t>f 110 mm</t>
  </si>
  <si>
    <t xml:space="preserve">f 750 mm </t>
  </si>
  <si>
    <t>f 50 mm</t>
  </si>
  <si>
    <t>Набавка и уградња вентилационих глава од поцинкованог лима d=0,55mm. Продор кроз кровну раван опшити лимом.</t>
  </si>
  <si>
    <t>f 100 mm</t>
  </si>
  <si>
    <t>kom</t>
  </si>
  <si>
    <t xml:space="preserve">Набавка и уградња подних пластичних сливника са заптивањем гуменим заптивачима </t>
  </si>
  <si>
    <t>В О Д О В О Д Н А   М Р Е Ж А</t>
  </si>
  <si>
    <t>Набавка и уграђивање поцинкованих цеви и фазонских делова са израдом споја на навој и заптивањем помоћу кучине. У земљи цеви заштитити антикорозивним премазима, а у зиду од конденза.</t>
  </si>
  <si>
    <t>2''</t>
  </si>
  <si>
    <t>3/4''</t>
  </si>
  <si>
    <t>1/2''</t>
  </si>
  <si>
    <t>Набавка и уграђивање "МЅ" пропусних вентила са хромираном капом.</t>
  </si>
  <si>
    <t>Ø25</t>
  </si>
  <si>
    <t xml:space="preserve">С А Н И Т А Р Н И      У Р Е Ђ А Ј И </t>
  </si>
  <si>
    <t>Набавка и уградња WC шоља од фајанса, комплет са водокотлићем, "ЕК" вентилом и потребним цевима и фазонским деловима.</t>
  </si>
  <si>
    <t>САНИТАРНИ УРЕЂАЈИ</t>
  </si>
  <si>
    <t>КАНАЛИЗАЦИЈА</t>
  </si>
  <si>
    <t>РАДОВИ НА ИНСТАЛАЦИЈАМА ВОДОВОДА И КАНАЛИЗАЦИЈЕ И САНИТАРНИХ УРЕЂАЈА</t>
  </si>
  <si>
    <t>01-17</t>
  </si>
  <si>
    <t>Набавка и постављање сијаличне арматуре 1Е силуминска права, водонепропусна са сијалицом.                                  Обрачун по комаду.</t>
  </si>
  <si>
    <t>Набавка и постављање сијаличне арматуре 2Е флуо светиљка типа 4x18W  са флуо цевима по избору инвеститора.                                                                                                                            Обрачун по комаду.</t>
  </si>
  <si>
    <t>03-07</t>
  </si>
  <si>
    <t>Набавка и уградња сушача руку, са свим потребним прибором и материјалом</t>
  </si>
  <si>
    <t xml:space="preserve">Демонтажа и поновна монтажа постојећих клима уређаја.  Пре израде фасаде демонтирати постојеће клима уређаје, пажљиво их сместити на привремену депонију, а након завршетка фасаде поново их монтирати </t>
  </si>
  <si>
    <r>
      <t xml:space="preserve">Набавка и уградња носача за клима уређаје и пластичних цеви за одвод вишка воде </t>
    </r>
    <r>
      <rPr>
        <sz val="11"/>
        <rFont val="Arial"/>
        <family val="2"/>
      </rPr>
      <t>Ø</t>
    </r>
    <r>
      <rPr>
        <sz val="11"/>
        <rFont val="Verdana"/>
        <family val="2"/>
      </rPr>
      <t>1/2" просечне дужине 15 метара</t>
    </r>
  </si>
  <si>
    <r>
      <t>Израда комплетне инсталације бојлера, каблом PP-Y 3×2,5 mm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 xml:space="preserve"> (просечне дужине 10 м) са прекидачем 16А</t>
    </r>
  </si>
  <si>
    <t>пауш</t>
  </si>
  <si>
    <t xml:space="preserve">Демонтажа постојећих вертикалних олука  од поцинкованог лима са утоваром у возило и одвозом на градску депонију - удаљеност 5км.                                               Обрачун по м комплет изведене позиције. </t>
  </si>
  <si>
    <t xml:space="preserve">Демонтажа постојећих хоризонталних олука од поцинкованог лима са утоваром у возило и одвозом на градску депонију - удаљеност 5км.                                               Обрачун по м комплет изведене позиције. </t>
  </si>
  <si>
    <t xml:space="preserve">Демонтажа громобранске траке са утоваром у возило и одвозом на градску депонију - удаљеност 5км.                                               Обрачун комплет изведене позиције. </t>
  </si>
  <si>
    <t xml:space="preserve">Обрачун по килограму комплет изведене поз.   </t>
  </si>
  <si>
    <t>Израда цементног естриха 1:3 као заштите термоизолације у тавану, дебљине 5 цм.</t>
  </si>
  <si>
    <t>Капак се ради од ФЗЦ профила.</t>
  </si>
  <si>
    <t>Обрачун по м1 комплет изведене позиције.</t>
  </si>
  <si>
    <t>Набака и уградња комплет умиваоника, са шкољком од фајанса, дводелном славином, сифоном, држачем за пешкир, огледалом са етажером и осталим потребним прибором и материјалом.</t>
  </si>
  <si>
    <t>Демонтажа постојеће громобранске инсталације. Приликом демонтаже водити рачуна да не дође до оштећења  инсталације која је потребна за настављање са новом громобранском инсталацијом</t>
  </si>
  <si>
    <t>Испитивање обављати све док се не постигне прописана непропустљивост инсталације. По извршеној хладној проби извршити испирање свих цевовода хладном водом, скинути сита са хватача нечистоћа и отворити водове за одмуљивање на опреми. Испирање обављати све док не потекне потпуно чиста вода.
Рачуна се 3% од укупне вредности позиције 1.</t>
  </si>
  <si>
    <t>Набавка материјала, транспорт и израда термичке заштите плоче између 2. и 3. спрата постављањем камене вуне КНАУФ – ПОД ПЛУС д=10цм.</t>
  </si>
  <si>
    <t>Израда громобранске хватаљке по крову  од поцинковане челичне траке  FeZn 25x4 мм на подпорама за слеме     СРПС Н.Б4 920.                                           Обрачун по  м.</t>
  </si>
  <si>
    <t>НАПОМЕНА: Ценама из предмера и предрачуна су обухваћени набавка, испорука и уградња за сваку позицију уколико то није другачије написано</t>
  </si>
  <si>
    <t>Преко плоча нанети слој грађевинског лепка, утиснути по целој површини стаклену мрежицу и нанети слој грађевинског лепка. Цена обухвата и монтажу и демонтажу радне скеле.</t>
  </si>
  <si>
    <t>Постављање заштитне ограде,  монтажа и демонтажа приручне бараке и радних надстрешница, израда и постављање табле обавештења да се изводе грађевински радови, као и других табли и ознака са упозорењима у складу са техничким прописима и важећим правилницима, чишћење и прање градилишта по завршетку свих радова. У цену урачунати  и све потребне накнаде за прикључке (као  и све трошкове) неопходне за функционисање градилишта.</t>
  </si>
  <si>
    <t xml:space="preserve">ПРИПРЕМНО ЗАВРШНИ РАДОВИ </t>
  </si>
  <si>
    <t xml:space="preserve">Обрачун по м3 комплет изведене позиције (у цену урачуната и потребна радна скела)                        </t>
  </si>
  <si>
    <t>Обрачун по м2 компет изведене позиције (у цену урачуната и потребна радна скела).</t>
  </si>
  <si>
    <t>Обрачун по м2 компет изведене позиције  (у цену урачуната и потребна радна скела)</t>
  </si>
  <si>
    <t>ЛИМАРСКИ РАДОВИ</t>
  </si>
  <si>
    <t>Набавка и уградња електричног бојлера са прохромским казаном запремине 50 l снаге 2 kW</t>
  </si>
  <si>
    <t>Израда енергетског пасоша у 3 штампана примерка и електронском облику (ЦД)</t>
  </si>
  <si>
    <t>Јединична цена без ПДВ-а</t>
  </si>
  <si>
    <t>Јединична цена са ПДВ-ом</t>
  </si>
  <si>
    <t>датум</t>
  </si>
  <si>
    <t>потпис овлашћеног</t>
  </si>
  <si>
    <t>М.П.</t>
  </si>
  <si>
    <t>лица понуђача</t>
  </si>
  <si>
    <t>место</t>
  </si>
  <si>
    <t>_____________</t>
  </si>
  <si>
    <t>потпис овлашћеног лица</t>
  </si>
  <si>
    <t>__________________</t>
  </si>
  <si>
    <t>Напомена: у случајевима где се наводи појединачни робни знак, патент или тип, додаје се: "или одговарајуће", у склaду са чланом 72. став 4. Закона о јавним набавкама (''Службени гласник РС'', бр. 124/12, 14/15 и 68/15). Упутство како да се попуни Образац структуре цене:                                                        У колону "Јединична цена без ПДВ" понуђач уписује цену по јединици мере изражену у динарима без обрачунатог пореза на додату вредност, за сваку тражену позицију. У колону "Јединична цена са ПДВ" понуђач уписује цену по јединици мере изражену у динарима са обрачунатим порезом на додату вредност, за сваку тражену позицију. У колону "Укупна цена без ПДВ" понуђач уписује цену за укупну количину изражену у динарима без обрачунатог пореза на додату вредност, за сваку тражену позицију. У колону "Укупна цена са ПДВ" понуђач уписује цену за укупну количину изражену у динарима са обрачунатим порезом на додату вредност, за сваку тражену позицију.</t>
  </si>
  <si>
    <t>5.3   ОБРАЗАЦ СТРУКТУРЕ ЦЕНЕ - ПРЕДМЕР И ПРЕДРАЧУН                                                                                                   за јавну набавку радова у отвореном поступку - доградња зграде Основног суда у Аранђеловцу, редни број 26/2017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</si>
</sst>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0\-00"/>
    <numFmt numFmtId="173" formatCode="#,##0.00&quot;  &quot;"/>
    <numFmt numFmtId="174" formatCode="0.00_);\(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Yu Times New Roman"/>
      <family val="1"/>
    </font>
    <font>
      <sz val="10"/>
      <name val="Mang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19"/>
      <name val="Verdana"/>
      <family val="2"/>
    </font>
    <font>
      <sz val="11"/>
      <color indexed="10"/>
      <name val="Verdana"/>
      <family val="2"/>
    </font>
    <font>
      <sz val="11"/>
      <color indexed="21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color indexed="10"/>
      <name val="Verdana"/>
      <family val="2"/>
    </font>
    <font>
      <b/>
      <sz val="11"/>
      <color indexed="2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3"/>
      <name val="Arial"/>
      <family val="2"/>
    </font>
    <font>
      <i/>
      <sz val="11"/>
      <name val="Verdana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9.35"/>
      <name val="Verdana"/>
      <family val="2"/>
    </font>
    <font>
      <vertAlign val="superscript"/>
      <sz val="11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8" fillId="0" borderId="0">
      <alignment/>
      <protection/>
    </xf>
    <xf numFmtId="0" fontId="46" fillId="0" borderId="0">
      <alignment/>
      <protection/>
    </xf>
    <xf numFmtId="0" fontId="0" fillId="4" borderId="7" applyNumberFormat="0" applyAlignment="0" applyProtection="0"/>
    <xf numFmtId="0" fontId="14" fillId="5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0" fillId="0" borderId="0" xfId="46" applyFont="1" applyFill="1" applyBorder="1" applyAlignment="1">
      <alignment horizontal="center" vertical="top"/>
      <protection/>
    </xf>
    <xf numFmtId="0" fontId="21" fillId="0" borderId="0" xfId="46" applyFont="1" applyFill="1" applyBorder="1">
      <alignment/>
      <protection/>
    </xf>
    <xf numFmtId="4" fontId="20" fillId="0" borderId="0" xfId="46" applyNumberFormat="1" applyFont="1" applyFill="1" applyBorder="1" applyAlignment="1">
      <alignment horizontal="left" vertical="top" wrapText="1"/>
      <protection/>
    </xf>
    <xf numFmtId="0" fontId="20" fillId="0" borderId="0" xfId="46" applyFont="1" applyFill="1" applyBorder="1">
      <alignment/>
      <protection/>
    </xf>
    <xf numFmtId="4" fontId="20" fillId="0" borderId="0" xfId="46" applyNumberFormat="1" applyFont="1" applyFill="1" applyBorder="1" applyAlignment="1">
      <alignment horizontal="center"/>
      <protection/>
    </xf>
    <xf numFmtId="4" fontId="20" fillId="0" borderId="0" xfId="46" applyNumberFormat="1" applyFont="1" applyFill="1" applyBorder="1" applyAlignment="1">
      <alignment horizontal="right" wrapText="1"/>
      <protection/>
    </xf>
    <xf numFmtId="0" fontId="22" fillId="0" borderId="0" xfId="46" applyFont="1" applyFill="1" applyBorder="1">
      <alignment/>
      <protection/>
    </xf>
    <xf numFmtId="4" fontId="23" fillId="0" borderId="0" xfId="46" applyNumberFormat="1" applyFont="1" applyFill="1" applyBorder="1" applyAlignment="1">
      <alignment horizontal="center"/>
      <protection/>
    </xf>
    <xf numFmtId="4" fontId="24" fillId="0" borderId="0" xfId="46" applyNumberFormat="1" applyFont="1" applyFill="1" applyBorder="1" applyAlignment="1">
      <alignment horizontal="center"/>
      <protection/>
    </xf>
    <xf numFmtId="0" fontId="22" fillId="0" borderId="0" xfId="46" applyFont="1" applyFill="1" applyBorder="1" applyAlignment="1">
      <alignment horizontal="center" wrapText="1"/>
      <protection/>
    </xf>
    <xf numFmtId="0" fontId="20" fillId="0" borderId="0" xfId="46" applyFont="1" applyBorder="1">
      <alignment/>
      <protection/>
    </xf>
    <xf numFmtId="0" fontId="20" fillId="0" borderId="0" xfId="46" applyFont="1" applyFill="1" applyBorder="1" applyAlignment="1">
      <alignment horizontal="center" vertical="top" wrapText="1"/>
      <protection/>
    </xf>
    <xf numFmtId="0" fontId="21" fillId="0" borderId="0" xfId="46" applyFont="1" applyFill="1" applyBorder="1" applyAlignment="1">
      <alignment horizontal="center" vertical="top"/>
      <protection/>
    </xf>
    <xf numFmtId="0" fontId="21" fillId="0" borderId="0" xfId="46" applyFont="1" applyFill="1" applyBorder="1" applyAlignment="1">
      <alignment horizontal="right" vertical="center"/>
      <protection/>
    </xf>
    <xf numFmtId="4" fontId="21" fillId="0" borderId="0" xfId="46" applyNumberFormat="1" applyFont="1" applyFill="1" applyBorder="1" applyAlignment="1">
      <alignment horizontal="left" vertical="top" wrapText="1"/>
      <protection/>
    </xf>
    <xf numFmtId="4" fontId="21" fillId="0" borderId="0" xfId="46" applyNumberFormat="1" applyFont="1" applyFill="1" applyBorder="1" applyAlignment="1">
      <alignment horizontal="center"/>
      <protection/>
    </xf>
    <xf numFmtId="4" fontId="21" fillId="0" borderId="0" xfId="46" applyNumberFormat="1" applyFont="1" applyFill="1" applyBorder="1" applyAlignment="1">
      <alignment horizontal="right" wrapText="1"/>
      <protection/>
    </xf>
    <xf numFmtId="4" fontId="27" fillId="0" borderId="0" xfId="46" applyNumberFormat="1" applyFont="1" applyFill="1" applyBorder="1" applyAlignment="1">
      <alignment horizontal="center"/>
      <protection/>
    </xf>
    <xf numFmtId="4" fontId="28" fillId="0" borderId="0" xfId="46" applyNumberFormat="1" applyFont="1" applyFill="1" applyBorder="1" applyAlignment="1">
      <alignment horizontal="center"/>
      <protection/>
    </xf>
    <xf numFmtId="0" fontId="21" fillId="0" borderId="0" xfId="46" applyFont="1" applyBorder="1">
      <alignment/>
      <protection/>
    </xf>
    <xf numFmtId="0" fontId="21" fillId="0" borderId="0" xfId="46" applyFont="1" applyFill="1" applyBorder="1" applyAlignment="1">
      <alignment horizontal="center"/>
      <protection/>
    </xf>
    <xf numFmtId="0" fontId="20" fillId="0" borderId="0" xfId="46" applyFont="1" applyFill="1" applyBorder="1" applyAlignment="1">
      <alignment horizontal="center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0" fontId="29" fillId="0" borderId="11" xfId="46" applyFont="1" applyFill="1" applyBorder="1" applyAlignment="1">
      <alignment horizontal="center" vertical="center" wrapText="1"/>
      <protection/>
    </xf>
    <xf numFmtId="4" fontId="27" fillId="0" borderId="0" xfId="46" applyNumberFormat="1" applyFont="1" applyFill="1" applyBorder="1" applyAlignment="1">
      <alignment horizontal="center" wrapText="1"/>
      <protection/>
    </xf>
    <xf numFmtId="4" fontId="28" fillId="0" borderId="0" xfId="46" applyNumberFormat="1" applyFont="1" applyFill="1" applyBorder="1" applyAlignment="1">
      <alignment horizontal="center" wrapText="1"/>
      <protection/>
    </xf>
    <xf numFmtId="0" fontId="21" fillId="0" borderId="0" xfId="46" applyFont="1" applyBorder="1" applyAlignment="1">
      <alignment wrapText="1"/>
      <protection/>
    </xf>
    <xf numFmtId="0" fontId="29" fillId="0" borderId="0" xfId="46" applyFont="1" applyFill="1" applyBorder="1" applyAlignment="1">
      <alignment horizontal="justify" vertical="center" wrapText="1"/>
      <protection/>
    </xf>
    <xf numFmtId="0" fontId="29" fillId="0" borderId="0" xfId="46" applyFont="1" applyFill="1" applyBorder="1" applyAlignment="1">
      <alignment horizontal="center" vertical="center" wrapText="1"/>
      <protection/>
    </xf>
    <xf numFmtId="4" fontId="29" fillId="0" borderId="0" xfId="46" applyNumberFormat="1" applyFont="1" applyFill="1" applyBorder="1" applyAlignment="1">
      <alignment horizontal="left" vertical="top" wrapText="1"/>
      <protection/>
    </xf>
    <xf numFmtId="0" fontId="30" fillId="0" borderId="0" xfId="46" applyFont="1" applyFill="1" applyBorder="1" applyAlignment="1">
      <alignment horizontal="center" vertical="center" wrapText="1"/>
      <protection/>
    </xf>
    <xf numFmtId="4" fontId="29" fillId="0" borderId="0" xfId="46" applyNumberFormat="1" applyFont="1" applyFill="1" applyBorder="1" applyAlignment="1">
      <alignment horizontal="center" vertical="center" wrapText="1"/>
      <protection/>
    </xf>
    <xf numFmtId="4" fontId="30" fillId="0" borderId="0" xfId="46" applyNumberFormat="1" applyFont="1" applyFill="1" applyBorder="1" applyAlignment="1">
      <alignment horizontal="center" vertical="center" wrapText="1"/>
      <protection/>
    </xf>
    <xf numFmtId="4" fontId="21" fillId="0" borderId="0" xfId="46" applyNumberFormat="1" applyFont="1" applyFill="1" applyBorder="1" applyAlignment="1">
      <alignment horizontal="center" vertical="center" wrapText="1"/>
      <protection/>
    </xf>
    <xf numFmtId="0" fontId="20" fillId="0" borderId="0" xfId="46" applyFont="1" applyFill="1" applyBorder="1" applyAlignment="1">
      <alignment horizontal="left" vertical="top" wrapText="1"/>
      <protection/>
    </xf>
    <xf numFmtId="0" fontId="20" fillId="0" borderId="0" xfId="46" applyFont="1" applyFill="1" applyBorder="1" applyAlignment="1">
      <alignment wrapText="1"/>
      <protection/>
    </xf>
    <xf numFmtId="4" fontId="20" fillId="0" borderId="0" xfId="46" applyNumberFormat="1" applyFont="1" applyFill="1" applyBorder="1" applyAlignment="1">
      <alignment horizontal="center" vertical="top" wrapText="1"/>
      <protection/>
    </xf>
    <xf numFmtId="4" fontId="20" fillId="0" borderId="0" xfId="46" applyNumberFormat="1" applyFont="1" applyFill="1" applyBorder="1" applyAlignment="1">
      <alignment horizontal="center" wrapText="1"/>
      <protection/>
    </xf>
    <xf numFmtId="4" fontId="23" fillId="0" borderId="0" xfId="46" applyNumberFormat="1" applyFont="1" applyFill="1" applyBorder="1" applyAlignment="1">
      <alignment horizontal="center" wrapText="1"/>
      <protection/>
    </xf>
    <xf numFmtId="4" fontId="24" fillId="0" borderId="0" xfId="46" applyNumberFormat="1" applyFont="1" applyFill="1" applyBorder="1" applyAlignment="1">
      <alignment horizontal="center" wrapText="1"/>
      <protection/>
    </xf>
    <xf numFmtId="0" fontId="20" fillId="0" borderId="0" xfId="46" applyFont="1" applyBorder="1" applyAlignment="1">
      <alignment wrapText="1"/>
      <protection/>
    </xf>
    <xf numFmtId="172" fontId="21" fillId="0" borderId="0" xfId="46" applyNumberFormat="1" applyFont="1" applyFill="1" applyBorder="1" applyAlignment="1">
      <alignment horizontal="center" vertical="top"/>
      <protection/>
    </xf>
    <xf numFmtId="0" fontId="31" fillId="0" borderId="0" xfId="46" applyFont="1" applyFill="1" applyBorder="1" applyAlignment="1">
      <alignment horizontal="left" vertical="top" wrapText="1"/>
      <protection/>
    </xf>
    <xf numFmtId="4" fontId="32" fillId="0" borderId="0" xfId="46" applyNumberFormat="1" applyFont="1" applyFill="1" applyBorder="1" applyAlignment="1">
      <alignment horizontal="left" vertical="top" wrapText="1"/>
      <protection/>
    </xf>
    <xf numFmtId="4" fontId="31" fillId="0" borderId="0" xfId="46" applyNumberFormat="1" applyFont="1" applyFill="1" applyBorder="1" applyAlignment="1">
      <alignment horizontal="center" wrapText="1"/>
      <protection/>
    </xf>
    <xf numFmtId="0" fontId="32" fillId="0" borderId="0" xfId="46" applyFont="1" applyFill="1" applyBorder="1" applyAlignment="1">
      <alignment horizontal="left" vertical="top" wrapText="1"/>
      <protection/>
    </xf>
    <xf numFmtId="0" fontId="20" fillId="0" borderId="10" xfId="46" applyFont="1" applyFill="1" applyBorder="1" applyAlignment="1">
      <alignment vertical="center"/>
      <protection/>
    </xf>
    <xf numFmtId="172" fontId="21" fillId="0" borderId="11" xfId="46" applyNumberFormat="1" applyFont="1" applyFill="1" applyBorder="1" applyAlignment="1">
      <alignment horizontal="center" vertical="center"/>
      <protection/>
    </xf>
    <xf numFmtId="4" fontId="21" fillId="0" borderId="11" xfId="46" applyNumberFormat="1" applyFont="1" applyFill="1" applyBorder="1" applyAlignment="1">
      <alignment horizontal="left" vertical="center" wrapText="1"/>
      <protection/>
    </xf>
    <xf numFmtId="0" fontId="20" fillId="0" borderId="11" xfId="46" applyFont="1" applyFill="1" applyBorder="1" applyAlignment="1">
      <alignment horizontal="center" vertical="center"/>
      <protection/>
    </xf>
    <xf numFmtId="4" fontId="20" fillId="0" borderId="11" xfId="46" applyNumberFormat="1" applyFont="1" applyFill="1" applyBorder="1" applyAlignment="1">
      <alignment horizontal="center" vertical="center"/>
      <protection/>
    </xf>
    <xf numFmtId="4" fontId="20" fillId="0" borderId="12" xfId="46" applyNumberFormat="1" applyFont="1" applyFill="1" applyBorder="1" applyAlignment="1">
      <alignment horizontal="right" vertical="center" wrapText="1"/>
      <protection/>
    </xf>
    <xf numFmtId="0" fontId="20" fillId="0" borderId="0" xfId="46" applyFont="1" applyFill="1" applyBorder="1" applyAlignment="1">
      <alignment vertical="top"/>
      <protection/>
    </xf>
    <xf numFmtId="173" fontId="21" fillId="0" borderId="0" xfId="46" applyNumberFormat="1" applyFont="1" applyFill="1" applyBorder="1" applyAlignment="1">
      <alignment horizontal="left" vertical="top" wrapText="1"/>
      <protection/>
    </xf>
    <xf numFmtId="173" fontId="20" fillId="0" borderId="0" xfId="46" applyNumberFormat="1" applyFont="1" applyFill="1" applyBorder="1" applyAlignment="1">
      <alignment horizontal="left" vertical="top" wrapText="1"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22" fillId="0" borderId="0" xfId="46" applyFont="1" applyFill="1" applyBorder="1" applyAlignment="1">
      <alignment horizontal="center"/>
      <protection/>
    </xf>
    <xf numFmtId="0" fontId="21" fillId="0" borderId="11" xfId="46" applyFont="1" applyFill="1" applyBorder="1" applyAlignment="1">
      <alignment horizontal="left" vertical="center" wrapText="1"/>
      <protection/>
    </xf>
    <xf numFmtId="4" fontId="20" fillId="0" borderId="0" xfId="46" applyNumberFormat="1" applyFont="1" applyFill="1" applyBorder="1" applyAlignment="1">
      <alignment vertical="top"/>
      <protection/>
    </xf>
    <xf numFmtId="0" fontId="21" fillId="0" borderId="0" xfId="46" applyFont="1" applyFill="1" applyBorder="1" applyAlignment="1">
      <alignment vertical="top"/>
      <protection/>
    </xf>
    <xf numFmtId="4" fontId="21" fillId="0" borderId="0" xfId="46" applyNumberFormat="1" applyFont="1" applyFill="1" applyBorder="1" applyAlignment="1">
      <alignment vertical="top"/>
      <protection/>
    </xf>
    <xf numFmtId="0" fontId="20" fillId="0" borderId="0" xfId="46" applyFont="1" applyFill="1" applyBorder="1" applyAlignment="1">
      <alignment horizontal="center" wrapText="1"/>
      <protection/>
    </xf>
    <xf numFmtId="4" fontId="30" fillId="0" borderId="0" xfId="46" applyNumberFormat="1" applyFont="1" applyFill="1" applyBorder="1" applyAlignment="1">
      <alignment horizontal="center" wrapText="1"/>
      <protection/>
    </xf>
    <xf numFmtId="0" fontId="21" fillId="0" borderId="0" xfId="46" applyFont="1" applyFill="1" applyBorder="1" applyAlignment="1">
      <alignment horizontal="left" vertical="top"/>
      <protection/>
    </xf>
    <xf numFmtId="0" fontId="20" fillId="0" borderId="0" xfId="46" applyFont="1" applyFill="1" applyBorder="1" applyAlignment="1">
      <alignment horizontal="left" vertical="top"/>
      <protection/>
    </xf>
    <xf numFmtId="4" fontId="21" fillId="0" borderId="0" xfId="46" applyNumberFormat="1" applyFont="1" applyFill="1" applyBorder="1" applyAlignment="1">
      <alignment horizontal="left" vertical="top"/>
      <protection/>
    </xf>
    <xf numFmtId="3" fontId="20" fillId="0" borderId="0" xfId="46" applyNumberFormat="1" applyFont="1" applyFill="1" applyBorder="1" applyAlignment="1">
      <alignment horizontal="center" wrapText="1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173" fontId="20" fillId="0" borderId="0" xfId="46" applyNumberFormat="1" applyFont="1" applyFill="1" applyBorder="1" applyAlignment="1">
      <alignment horizontal="left" vertical="top"/>
      <protection/>
    </xf>
    <xf numFmtId="4" fontId="20" fillId="0" borderId="0" xfId="46" applyNumberFormat="1" applyFont="1" applyFill="1" applyBorder="1" applyAlignment="1">
      <alignment horizontal="left" vertical="top"/>
      <protection/>
    </xf>
    <xf numFmtId="0" fontId="20" fillId="0" borderId="0" xfId="46" applyNumberFormat="1" applyFont="1" applyFill="1" applyBorder="1" applyAlignment="1" applyProtection="1">
      <alignment vertical="top" wrapText="1"/>
      <protection/>
    </xf>
    <xf numFmtId="0" fontId="31" fillId="0" borderId="0" xfId="46" applyFont="1" applyFill="1" applyBorder="1">
      <alignment/>
      <protection/>
    </xf>
    <xf numFmtId="4" fontId="35" fillId="0" borderId="0" xfId="46" applyNumberFormat="1" applyFont="1" applyFill="1" applyBorder="1" applyAlignment="1">
      <alignment horizontal="center"/>
      <protection/>
    </xf>
    <xf numFmtId="0" fontId="20" fillId="0" borderId="0" xfId="46" applyFont="1" applyFill="1" applyBorder="1" applyAlignment="1">
      <alignment horizontal="right" vertical="top"/>
      <protection/>
    </xf>
    <xf numFmtId="0" fontId="21" fillId="0" borderId="0" xfId="46" applyFont="1" applyFill="1" applyBorder="1" applyAlignment="1">
      <alignment horizontal="right"/>
      <protection/>
    </xf>
    <xf numFmtId="0" fontId="20" fillId="0" borderId="0" xfId="46" applyFont="1" applyFill="1" applyBorder="1" applyAlignment="1">
      <alignment horizontal="right"/>
      <protection/>
    </xf>
    <xf numFmtId="172" fontId="21" fillId="0" borderId="0" xfId="46" applyNumberFormat="1" applyFont="1" applyFill="1" applyBorder="1" applyAlignment="1">
      <alignment horizontal="center"/>
      <protection/>
    </xf>
    <xf numFmtId="17" fontId="21" fillId="0" borderId="0" xfId="46" applyNumberFormat="1" applyFont="1" applyFill="1" applyBorder="1">
      <alignment/>
      <protection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9" fontId="20" fillId="0" borderId="0" xfId="46" applyNumberFormat="1" applyFont="1" applyFill="1" applyBorder="1" applyAlignment="1">
      <alignment horizontal="center" vertical="top"/>
      <protection/>
    </xf>
    <xf numFmtId="49" fontId="20" fillId="0" borderId="0" xfId="46" applyNumberFormat="1" applyFont="1" applyFill="1" applyBorder="1" applyAlignment="1">
      <alignment/>
      <protection/>
    </xf>
    <xf numFmtId="0" fontId="37" fillId="0" borderId="0" xfId="56" applyFont="1" applyBorder="1" applyAlignment="1">
      <alignment horizontal="left"/>
      <protection/>
    </xf>
    <xf numFmtId="0" fontId="37" fillId="0" borderId="0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4" fontId="33" fillId="0" borderId="0" xfId="56" applyNumberFormat="1" applyFont="1" applyBorder="1" applyAlignment="1">
      <alignment horizontal="center"/>
      <protection/>
    </xf>
    <xf numFmtId="0" fontId="33" fillId="0" borderId="0" xfId="56" applyFont="1" applyBorder="1" applyAlignment="1">
      <alignment horizontal="left" wrapText="1"/>
      <protection/>
    </xf>
    <xf numFmtId="0" fontId="33" fillId="0" borderId="0" xfId="56" applyFont="1" applyBorder="1" applyAlignment="1">
      <alignment horizontal="left"/>
      <protection/>
    </xf>
    <xf numFmtId="0" fontId="33" fillId="0" borderId="0" xfId="56" applyFont="1" applyBorder="1" applyAlignment="1">
      <alignment horizontal="justify" vertical="center" wrapText="1"/>
      <protection/>
    </xf>
    <xf numFmtId="0" fontId="33" fillId="0" borderId="0" xfId="56" applyFont="1" applyBorder="1" applyAlignment="1">
      <alignment horizontal="left" vertical="top" wrapText="1"/>
      <protection/>
    </xf>
    <xf numFmtId="4" fontId="20" fillId="0" borderId="0" xfId="46" applyNumberFormat="1" applyFont="1" applyFill="1" applyBorder="1">
      <alignment/>
      <protection/>
    </xf>
    <xf numFmtId="4" fontId="20" fillId="0" borderId="0" xfId="46" applyNumberFormat="1" applyFont="1" applyFill="1" applyBorder="1" applyAlignment="1">
      <alignment horizontal="right"/>
      <protection/>
    </xf>
    <xf numFmtId="0" fontId="20" fillId="0" borderId="0" xfId="46" applyFont="1" applyFill="1" applyBorder="1" applyAlignment="1">
      <alignment vertical="top" wrapText="1"/>
      <protection/>
    </xf>
    <xf numFmtId="49" fontId="21" fillId="0" borderId="0" xfId="46" applyNumberFormat="1" applyFont="1" applyFill="1" applyBorder="1">
      <alignment/>
      <protection/>
    </xf>
    <xf numFmtId="49" fontId="21" fillId="0" borderId="0" xfId="46" applyNumberFormat="1" applyFont="1" applyFill="1" applyBorder="1" applyAlignment="1">
      <alignment vertical="top"/>
      <protection/>
    </xf>
    <xf numFmtId="3" fontId="20" fillId="0" borderId="0" xfId="46" applyNumberFormat="1" applyFont="1" applyFill="1" applyBorder="1" applyAlignment="1">
      <alignment horizontal="center"/>
      <protection/>
    </xf>
    <xf numFmtId="2" fontId="20" fillId="0" borderId="0" xfId="46" applyNumberFormat="1" applyFont="1" applyFill="1" applyBorder="1" applyAlignment="1">
      <alignment horizontal="center"/>
      <protection/>
    </xf>
    <xf numFmtId="49" fontId="21" fillId="0" borderId="0" xfId="46" applyNumberFormat="1" applyFont="1" applyFill="1" applyBorder="1" applyAlignment="1">
      <alignment horizontal="center" vertical="top"/>
      <protection/>
    </xf>
    <xf numFmtId="4" fontId="21" fillId="0" borderId="0" xfId="46" applyNumberFormat="1" applyFont="1" applyFill="1" applyBorder="1" applyAlignment="1">
      <alignment horizontal="left" vertical="center" wrapText="1"/>
      <protection/>
    </xf>
    <xf numFmtId="0" fontId="21" fillId="0" borderId="0" xfId="46" applyFont="1" applyFill="1" applyBorder="1" applyAlignment="1">
      <alignment horizontal="left" vertical="top" wrapText="1"/>
      <protection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 horizontal="center"/>
    </xf>
    <xf numFmtId="2" fontId="20" fillId="0" borderId="0" xfId="46" applyNumberFormat="1" applyFont="1" applyFill="1" applyBorder="1" applyAlignment="1">
      <alignment horizontal="right" wrapText="1"/>
      <protection/>
    </xf>
    <xf numFmtId="0" fontId="21" fillId="0" borderId="13" xfId="46" applyFont="1" applyFill="1" applyBorder="1" applyAlignment="1">
      <alignment horizontal="left" vertical="center" wrapText="1"/>
      <protection/>
    </xf>
    <xf numFmtId="174" fontId="20" fillId="0" borderId="0" xfId="46" applyNumberFormat="1" applyFont="1" applyFill="1" applyBorder="1" applyAlignment="1">
      <alignment horizontal="right" wrapText="1"/>
      <protection/>
    </xf>
    <xf numFmtId="0" fontId="20" fillId="0" borderId="0" xfId="46" applyFont="1" applyFill="1" applyBorder="1" applyAlignment="1">
      <alignment horizontal="right" wrapText="1"/>
      <protection/>
    </xf>
    <xf numFmtId="4" fontId="29" fillId="0" borderId="11" xfId="46" applyNumberFormat="1" applyFont="1" applyFill="1" applyBorder="1" applyAlignment="1">
      <alignment horizontal="center" vertical="center" wrapText="1"/>
      <protection/>
    </xf>
    <xf numFmtId="2" fontId="29" fillId="0" borderId="12" xfId="46" applyNumberFormat="1" applyFont="1" applyFill="1" applyBorder="1" applyAlignment="1">
      <alignment horizontal="center" vertical="center" wrapText="1"/>
      <protection/>
    </xf>
    <xf numFmtId="10" fontId="22" fillId="0" borderId="0" xfId="46" applyNumberFormat="1" applyFont="1" applyFill="1" applyBorder="1" applyAlignment="1">
      <alignment horizontal="center" wrapText="1"/>
      <protection/>
    </xf>
    <xf numFmtId="0" fontId="27" fillId="0" borderId="0" xfId="46" applyFont="1" applyFill="1" applyBorder="1" applyAlignment="1">
      <alignment horizontal="center" wrapText="1"/>
      <protection/>
    </xf>
    <xf numFmtId="4" fontId="29" fillId="0" borderId="13" xfId="46" applyNumberFormat="1" applyFont="1" applyFill="1" applyBorder="1" applyAlignment="1">
      <alignment horizontal="center" vertical="center" wrapText="1"/>
      <protection/>
    </xf>
    <xf numFmtId="0" fontId="21" fillId="0" borderId="13" xfId="46" applyFont="1" applyBorder="1" applyAlignment="1">
      <alignment wrapText="1"/>
      <protection/>
    </xf>
    <xf numFmtId="2" fontId="29" fillId="0" borderId="13" xfId="46" applyNumberFormat="1" applyFont="1" applyBorder="1" applyAlignment="1">
      <alignment horizontal="center" vertical="center" wrapText="1"/>
      <protection/>
    </xf>
    <xf numFmtId="0" fontId="29" fillId="0" borderId="13" xfId="46" applyFont="1" applyBorder="1" applyAlignment="1">
      <alignment horizontal="center" vertical="center" wrapText="1"/>
      <protection/>
    </xf>
    <xf numFmtId="4" fontId="29" fillId="0" borderId="13" xfId="46" applyNumberFormat="1" applyFont="1" applyBorder="1" applyAlignment="1">
      <alignment horizontal="center" vertical="center" wrapText="1"/>
      <protection/>
    </xf>
    <xf numFmtId="0" fontId="21" fillId="0" borderId="0" xfId="46" applyFont="1" applyFill="1" applyBorder="1" applyAlignment="1">
      <alignment horizontal="center" vertical="center"/>
      <protection/>
    </xf>
    <xf numFmtId="17" fontId="21" fillId="0" borderId="0" xfId="46" applyNumberFormat="1" applyFont="1" applyFill="1" applyBorder="1" applyAlignment="1">
      <alignment horizontal="center"/>
      <protection/>
    </xf>
    <xf numFmtId="49" fontId="21" fillId="0" borderId="0" xfId="46" applyNumberFormat="1" applyFont="1" applyFill="1" applyBorder="1" applyAlignment="1">
      <alignment horizontal="center"/>
      <protection/>
    </xf>
    <xf numFmtId="4" fontId="21" fillId="0" borderId="0" xfId="46" applyNumberFormat="1" applyFont="1" applyFill="1" applyBorder="1" applyAlignment="1">
      <alignment horizontal="center" vertical="top" wrapText="1"/>
      <protection/>
    </xf>
    <xf numFmtId="0" fontId="20" fillId="0" borderId="0" xfId="0" applyFont="1" applyBorder="1" applyAlignment="1">
      <alignment vertical="top" wrapText="1"/>
    </xf>
    <xf numFmtId="9" fontId="20" fillId="0" borderId="0" xfId="46" applyNumberFormat="1" applyFont="1" applyFill="1" applyBorder="1" applyAlignment="1">
      <alignment horizontal="center"/>
      <protection/>
    </xf>
    <xf numFmtId="172" fontId="21" fillId="0" borderId="11" xfId="46" applyNumberFormat="1" applyFont="1" applyFill="1" applyBorder="1" applyAlignment="1">
      <alignment horizontal="left" vertical="center"/>
      <protection/>
    </xf>
    <xf numFmtId="0" fontId="20" fillId="0" borderId="0" xfId="46" applyNumberFormat="1" applyFont="1" applyFill="1" applyBorder="1" applyAlignment="1">
      <alignment horizontal="left" vertical="top" wrapText="1"/>
      <protection/>
    </xf>
    <xf numFmtId="0" fontId="21" fillId="0" borderId="0" xfId="46" applyFont="1" applyFill="1" applyBorder="1" applyAlignment="1">
      <alignment horizontal="left"/>
      <protection/>
    </xf>
    <xf numFmtId="49" fontId="21" fillId="0" borderId="0" xfId="46" applyNumberFormat="1" applyFont="1" applyFill="1" applyBorder="1" applyAlignment="1">
      <alignment horizontal="center" vertical="top"/>
      <protection/>
    </xf>
    <xf numFmtId="0" fontId="21" fillId="0" borderId="0" xfId="46" applyFont="1" applyFill="1" applyBorder="1">
      <alignment/>
      <protection/>
    </xf>
    <xf numFmtId="49" fontId="21" fillId="0" borderId="0" xfId="46" applyNumberFormat="1" applyFont="1" applyFill="1" applyBorder="1" applyAlignment="1">
      <alignment horizontal="left"/>
      <protection/>
    </xf>
    <xf numFmtId="1" fontId="42" fillId="0" borderId="0" xfId="0" applyNumberFormat="1" applyFont="1" applyFill="1" applyAlignment="1">
      <alignment horizontal="center" vertical="center"/>
    </xf>
    <xf numFmtId="4" fontId="42" fillId="0" borderId="0" xfId="0" applyNumberFormat="1" applyFont="1" applyFill="1" applyAlignment="1">
      <alignment vertical="center"/>
    </xf>
    <xf numFmtId="4" fontId="20" fillId="0" borderId="0" xfId="46" applyNumberFormat="1" applyFont="1" applyFill="1" applyBorder="1" applyAlignment="1">
      <alignment horizontal="left" vertical="top" wrapText="1"/>
      <protection/>
    </xf>
    <xf numFmtId="0" fontId="31" fillId="0" borderId="0" xfId="46" applyFont="1" applyFill="1" applyBorder="1" applyAlignment="1">
      <alignment horizontal="center" vertical="center" wrapText="1"/>
      <protection/>
    </xf>
    <xf numFmtId="4" fontId="31" fillId="0" borderId="0" xfId="46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top" wrapText="1"/>
    </xf>
    <xf numFmtId="4" fontId="31" fillId="0" borderId="0" xfId="46" applyNumberFormat="1" applyFont="1" applyFill="1" applyBorder="1" applyAlignment="1">
      <alignment horizontal="left" vertical="top" wrapText="1"/>
      <protection/>
    </xf>
    <xf numFmtId="2" fontId="21" fillId="0" borderId="0" xfId="46" applyNumberFormat="1" applyFont="1" applyBorder="1" applyAlignment="1">
      <alignment wrapText="1"/>
      <protection/>
    </xf>
    <xf numFmtId="2" fontId="20" fillId="0" borderId="0" xfId="46" applyNumberFormat="1" applyFont="1" applyBorder="1" applyAlignment="1">
      <alignment wrapText="1"/>
      <protection/>
    </xf>
    <xf numFmtId="2" fontId="20" fillId="0" borderId="13" xfId="46" applyNumberFormat="1" applyFont="1" applyBorder="1" applyAlignment="1">
      <alignment wrapText="1"/>
      <protection/>
    </xf>
    <xf numFmtId="2" fontId="20" fillId="0" borderId="0" xfId="46" applyNumberFormat="1" applyFont="1" applyBorder="1">
      <alignment/>
      <protection/>
    </xf>
    <xf numFmtId="2" fontId="20" fillId="0" borderId="0" xfId="46" applyNumberFormat="1" applyFont="1" applyFill="1" applyBorder="1">
      <alignment/>
      <protection/>
    </xf>
    <xf numFmtId="2" fontId="20" fillId="0" borderId="13" xfId="46" applyNumberFormat="1" applyFont="1" applyFill="1" applyBorder="1">
      <alignment/>
      <protection/>
    </xf>
    <xf numFmtId="2" fontId="20" fillId="0" borderId="13" xfId="46" applyNumberFormat="1" applyFont="1" applyBorder="1">
      <alignment/>
      <protection/>
    </xf>
    <xf numFmtId="2" fontId="34" fillId="0" borderId="0" xfId="46" applyNumberFormat="1" applyFont="1" applyBorder="1">
      <alignment/>
      <protection/>
    </xf>
    <xf numFmtId="2" fontId="0" fillId="0" borderId="0" xfId="0" applyNumberFormat="1" applyBorder="1" applyAlignment="1">
      <alignment/>
    </xf>
    <xf numFmtId="2" fontId="33" fillId="0" borderId="0" xfId="0" applyNumberFormat="1" applyFont="1" applyBorder="1" applyAlignment="1">
      <alignment horizontal="right"/>
    </xf>
    <xf numFmtId="2" fontId="33" fillId="0" borderId="0" xfId="0" applyNumberFormat="1" applyFont="1" applyBorder="1" applyAlignment="1">
      <alignment/>
    </xf>
    <xf numFmtId="2" fontId="44" fillId="0" borderId="0" xfId="0" applyNumberFormat="1" applyFont="1" applyFill="1" applyBorder="1" applyAlignment="1">
      <alignment horizontal="left" vertical="top"/>
    </xf>
    <xf numFmtId="0" fontId="45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readingOrder="1"/>
    </xf>
    <xf numFmtId="2" fontId="33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center"/>
    </xf>
    <xf numFmtId="4" fontId="33" fillId="0" borderId="0" xfId="0" applyNumberFormat="1" applyFont="1" applyFill="1" applyAlignment="1">
      <alignment horizontal="right" wrapText="1"/>
    </xf>
    <xf numFmtId="2" fontId="33" fillId="0" borderId="0" xfId="0" applyNumberFormat="1" applyFont="1" applyFill="1" applyAlignment="1">
      <alignment horizontal="center" wrapText="1"/>
    </xf>
    <xf numFmtId="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 wrapText="1"/>
    </xf>
    <xf numFmtId="2" fontId="37" fillId="0" borderId="0" xfId="0" applyNumberFormat="1" applyFont="1" applyFill="1" applyBorder="1" applyAlignment="1">
      <alignment horizontal="left" readingOrder="1"/>
    </xf>
    <xf numFmtId="4" fontId="33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 wrapText="1"/>
    </xf>
    <xf numFmtId="0" fontId="25" fillId="0" borderId="0" xfId="46" applyFont="1" applyFill="1" applyBorder="1" applyAlignment="1">
      <alignment horizontal="center" vertical="center" wrapText="1"/>
      <protection/>
    </xf>
    <xf numFmtId="0" fontId="26" fillId="0" borderId="0" xfId="46" applyFont="1" applyFill="1" applyBorder="1" applyAlignment="1">
      <alignment horizontal="center" vertical="center" wrapText="1"/>
      <protection/>
    </xf>
    <xf numFmtId="4" fontId="43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1" fontId="42" fillId="0" borderId="0" xfId="0" applyNumberFormat="1" applyFont="1" applyFill="1" applyAlignment="1">
      <alignment horizontal="center" vertical="center" wrapText="1"/>
    </xf>
    <xf numFmtId="0" fontId="20" fillId="0" borderId="0" xfId="46" applyNumberFormat="1" applyFont="1" applyFill="1" applyBorder="1" applyAlignment="1">
      <alignment horizontal="center" vertical="center" wrapText="1"/>
      <protection/>
    </xf>
    <xf numFmtId="2" fontId="33" fillId="0" borderId="0" xfId="0" applyNumberFormat="1" applyFont="1" applyFill="1" applyAlignment="1">
      <alignment horizontal="center" wrapText="1"/>
    </xf>
    <xf numFmtId="4" fontId="33" fillId="0" borderId="0" xfId="0" applyNumberFormat="1" applyFont="1" applyFill="1" applyAlignment="1">
      <alignment horizontal="center" wrapText="1"/>
    </xf>
    <xf numFmtId="49" fontId="21" fillId="0" borderId="0" xfId="46" applyNumberFormat="1" applyFont="1" applyFill="1" applyBorder="1" applyAlignment="1">
      <alignment horizontal="center"/>
      <protection/>
    </xf>
    <xf numFmtId="0" fontId="20" fillId="0" borderId="0" xfId="46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9"/>
  <sheetViews>
    <sheetView showZeros="0" tabSelected="1" view="pageBreakPreview" zoomScale="90" zoomScaleNormal="55" zoomScaleSheetLayoutView="90" workbookViewId="0" topLeftCell="A1">
      <selection activeCell="B2" sqref="B2:H2"/>
    </sheetView>
  </sheetViews>
  <sheetFormatPr defaultColWidth="9.140625" defaultRowHeight="12.75"/>
  <cols>
    <col min="1" max="1" width="5.8515625" style="1" customWidth="1"/>
    <col min="2" max="2" width="13.28125" style="2" bestFit="1" customWidth="1"/>
    <col min="3" max="3" width="43.00390625" style="3" customWidth="1"/>
    <col min="4" max="4" width="7.421875" style="4" customWidth="1"/>
    <col min="5" max="5" width="12.57421875" style="5" customWidth="1"/>
    <col min="6" max="6" width="2.7109375" style="5" customWidth="1"/>
    <col min="7" max="7" width="13.57421875" style="5" customWidth="1"/>
    <col min="8" max="8" width="2.28125" style="6" customWidth="1"/>
    <col min="9" max="9" width="0" style="7" hidden="1" customWidth="1"/>
    <col min="10" max="10" width="0" style="8" hidden="1" customWidth="1"/>
    <col min="11" max="11" width="0" style="9" hidden="1" customWidth="1"/>
    <col min="12" max="12" width="11.7109375" style="4" customWidth="1"/>
    <col min="13" max="13" width="2.00390625" style="4" customWidth="1"/>
    <col min="14" max="14" width="12.140625" style="4" bestFit="1" customWidth="1"/>
    <col min="15" max="15" width="2.00390625" style="4" customWidth="1"/>
    <col min="16" max="16" width="10.7109375" style="4" bestFit="1" customWidth="1"/>
    <col min="17" max="16384" width="9.140625" style="4" customWidth="1"/>
  </cols>
  <sheetData>
    <row r="1" spans="1:11" s="11" customFormat="1" ht="14.25">
      <c r="A1" s="1"/>
      <c r="B1" s="2"/>
      <c r="C1" s="3"/>
      <c r="D1" s="4"/>
      <c r="E1" s="5"/>
      <c r="F1" s="5"/>
      <c r="G1" s="5"/>
      <c r="H1" s="6"/>
      <c r="I1" s="10"/>
      <c r="J1" s="8"/>
      <c r="K1" s="9"/>
    </row>
    <row r="2" spans="1:8" s="133" customFormat="1" ht="42.75" customHeight="1">
      <c r="A2" s="132"/>
      <c r="B2" s="166" t="s">
        <v>396</v>
      </c>
      <c r="C2" s="167"/>
      <c r="D2" s="167"/>
      <c r="E2" s="167"/>
      <c r="F2" s="167"/>
      <c r="G2" s="167"/>
      <c r="H2" s="167"/>
    </row>
    <row r="3" spans="1:8" s="133" customFormat="1" ht="28.5" customHeight="1">
      <c r="A3" s="168" t="s">
        <v>375</v>
      </c>
      <c r="B3" s="168"/>
      <c r="C3" s="168"/>
      <c r="D3" s="168"/>
      <c r="E3" s="168"/>
      <c r="F3" s="168"/>
      <c r="G3" s="168"/>
      <c r="H3" s="168"/>
    </row>
    <row r="4" spans="1:11" s="11" customFormat="1" ht="14.25">
      <c r="A4" s="1"/>
      <c r="B4" s="2"/>
      <c r="C4" s="3"/>
      <c r="D4" s="4"/>
      <c r="E4" s="5"/>
      <c r="F4" s="5"/>
      <c r="G4" s="5"/>
      <c r="H4" s="6"/>
      <c r="I4" s="10"/>
      <c r="J4" s="8"/>
      <c r="K4" s="9"/>
    </row>
    <row r="5" spans="1:14" s="20" customFormat="1" ht="28.5">
      <c r="A5" s="13"/>
      <c r="B5" s="14" t="s">
        <v>4</v>
      </c>
      <c r="C5" s="103" t="s">
        <v>5</v>
      </c>
      <c r="D5" s="4"/>
      <c r="E5" s="16"/>
      <c r="F5" s="16"/>
      <c r="H5" s="17"/>
      <c r="I5" s="10"/>
      <c r="J5" s="18"/>
      <c r="K5" s="19"/>
      <c r="N5" s="5" t="s">
        <v>6</v>
      </c>
    </row>
    <row r="6" spans="1:11" s="20" customFormat="1" ht="14.25">
      <c r="A6" s="13"/>
      <c r="B6" s="14" t="s">
        <v>7</v>
      </c>
      <c r="C6" s="15" t="s">
        <v>8</v>
      </c>
      <c r="D6" s="4"/>
      <c r="E6" s="16"/>
      <c r="F6" s="16"/>
      <c r="G6" s="5"/>
      <c r="H6" s="17"/>
      <c r="I6" s="10"/>
      <c r="J6" s="18"/>
      <c r="K6" s="19"/>
    </row>
    <row r="7" spans="1:11" s="20" customFormat="1" ht="14.25">
      <c r="A7" s="13"/>
      <c r="B7" s="2"/>
      <c r="C7" s="15"/>
      <c r="D7" s="4"/>
      <c r="E7" s="16"/>
      <c r="F7" s="16"/>
      <c r="G7" s="5"/>
      <c r="H7" s="17"/>
      <c r="I7" s="10"/>
      <c r="J7" s="18"/>
      <c r="K7" s="19"/>
    </row>
    <row r="8" spans="1:11" s="20" customFormat="1" ht="14.25">
      <c r="A8" s="13"/>
      <c r="B8" s="21"/>
      <c r="C8" s="15" t="s">
        <v>9</v>
      </c>
      <c r="D8" s="22"/>
      <c r="E8" s="16"/>
      <c r="F8" s="16"/>
      <c r="G8" s="5"/>
      <c r="H8" s="17"/>
      <c r="I8" s="10"/>
      <c r="J8" s="18"/>
      <c r="K8" s="19"/>
    </row>
    <row r="9" spans="1:11" s="20" customFormat="1" ht="14.25">
      <c r="A9" s="13"/>
      <c r="B9" s="2"/>
      <c r="C9" s="15"/>
      <c r="D9" s="4"/>
      <c r="E9" s="16"/>
      <c r="F9" s="16"/>
      <c r="G9" s="5"/>
      <c r="H9" s="17"/>
      <c r="I9" s="10"/>
      <c r="J9" s="18"/>
      <c r="K9" s="19"/>
    </row>
    <row r="10" spans="1:16" s="27" customFormat="1" ht="57">
      <c r="A10" s="23" t="s">
        <v>10</v>
      </c>
      <c r="B10" s="24" t="s">
        <v>11</v>
      </c>
      <c r="C10" s="24" t="s">
        <v>12</v>
      </c>
      <c r="D10" s="24" t="s">
        <v>13</v>
      </c>
      <c r="E10" s="24" t="s">
        <v>14</v>
      </c>
      <c r="F10" s="24"/>
      <c r="G10" s="111" t="s">
        <v>385</v>
      </c>
      <c r="H10" s="112"/>
      <c r="I10" s="113" t="s">
        <v>255</v>
      </c>
      <c r="J10" s="114"/>
      <c r="K10" s="26" t="s">
        <v>256</v>
      </c>
      <c r="L10" s="115" t="s">
        <v>386</v>
      </c>
      <c r="M10" s="116"/>
      <c r="N10" s="117" t="s">
        <v>259</v>
      </c>
      <c r="O10" s="118"/>
      <c r="P10" s="119" t="s">
        <v>260</v>
      </c>
    </row>
    <row r="11" spans="1:16" s="27" customFormat="1" ht="14.25">
      <c r="A11" s="28"/>
      <c r="B11" s="29"/>
      <c r="C11" s="30"/>
      <c r="D11" s="31"/>
      <c r="E11" s="32"/>
      <c r="F11" s="32"/>
      <c r="G11" s="33"/>
      <c r="H11" s="34"/>
      <c r="I11" s="10"/>
      <c r="J11" s="25"/>
      <c r="K11" s="26"/>
      <c r="L11" s="139"/>
      <c r="M11" s="139"/>
      <c r="N11" s="139"/>
      <c r="O11" s="139"/>
      <c r="P11" s="139"/>
    </row>
    <row r="12" spans="1:16" s="41" customFormat="1" ht="14.25">
      <c r="A12" s="35"/>
      <c r="B12" s="36"/>
      <c r="C12" s="3"/>
      <c r="D12" s="35"/>
      <c r="E12" s="37"/>
      <c r="F12" s="37"/>
      <c r="G12" s="38"/>
      <c r="H12" s="6"/>
      <c r="I12" s="10"/>
      <c r="J12" s="39"/>
      <c r="K12" s="40"/>
      <c r="L12" s="140"/>
      <c r="M12" s="140"/>
      <c r="N12" s="140"/>
      <c r="O12" s="140"/>
      <c r="P12" s="140"/>
    </row>
    <row r="13" spans="1:16" s="41" customFormat="1" ht="15" customHeight="1">
      <c r="A13" s="35"/>
      <c r="B13" s="42">
        <v>1</v>
      </c>
      <c r="C13" s="15" t="s">
        <v>378</v>
      </c>
      <c r="D13" s="43"/>
      <c r="E13" s="44"/>
      <c r="F13" s="44"/>
      <c r="G13" s="45"/>
      <c r="H13" s="17"/>
      <c r="I13" s="10"/>
      <c r="J13" s="39"/>
      <c r="K13" s="40"/>
      <c r="L13" s="140"/>
      <c r="M13" s="140"/>
      <c r="N13" s="140"/>
      <c r="O13" s="140"/>
      <c r="P13" s="140"/>
    </row>
    <row r="14" spans="1:16" s="41" customFormat="1" ht="15" customHeight="1">
      <c r="A14" s="35"/>
      <c r="B14" s="42"/>
      <c r="C14" s="15"/>
      <c r="D14" s="43"/>
      <c r="E14" s="44"/>
      <c r="F14" s="44"/>
      <c r="G14" s="45"/>
      <c r="H14" s="17"/>
      <c r="I14" s="10"/>
      <c r="J14" s="39"/>
      <c r="K14" s="40"/>
      <c r="L14" s="140"/>
      <c r="M14" s="140"/>
      <c r="N14" s="140"/>
      <c r="O14" s="140"/>
      <c r="P14" s="140"/>
    </row>
    <row r="15" spans="1:16" s="41" customFormat="1" ht="207.75" customHeight="1">
      <c r="A15" s="35"/>
      <c r="B15" s="42" t="s">
        <v>149</v>
      </c>
      <c r="C15" s="134" t="s">
        <v>377</v>
      </c>
      <c r="D15" s="135"/>
      <c r="E15" s="136"/>
      <c r="F15" s="44"/>
      <c r="G15" s="45"/>
      <c r="H15" s="17"/>
      <c r="I15" s="10"/>
      <c r="J15" s="39"/>
      <c r="K15" s="40"/>
      <c r="L15" s="140"/>
      <c r="M15" s="140"/>
      <c r="N15" s="140"/>
      <c r="O15" s="140"/>
      <c r="P15" s="140"/>
    </row>
    <row r="16" spans="1:16" s="41" customFormat="1" ht="14.25">
      <c r="A16" s="35"/>
      <c r="B16" s="46"/>
      <c r="C16" s="44"/>
      <c r="D16" s="43" t="s">
        <v>362</v>
      </c>
      <c r="E16" s="136">
        <v>1</v>
      </c>
      <c r="F16" s="38" t="s">
        <v>263</v>
      </c>
      <c r="G16" s="45"/>
      <c r="H16" s="17"/>
      <c r="I16" s="10"/>
      <c r="J16" s="39"/>
      <c r="K16" s="40"/>
      <c r="L16" s="140">
        <f>G16*1.2</f>
        <v>0</v>
      </c>
      <c r="M16" s="140"/>
      <c r="N16" s="140">
        <f>E16*G16</f>
        <v>0</v>
      </c>
      <c r="O16" s="140"/>
      <c r="P16" s="140">
        <f>E16*L16</f>
        <v>0</v>
      </c>
    </row>
    <row r="17" spans="1:16" s="41" customFormat="1" ht="85.5">
      <c r="A17" s="35"/>
      <c r="B17" s="42">
        <v>101</v>
      </c>
      <c r="C17" s="3" t="s">
        <v>123</v>
      </c>
      <c r="D17" s="43"/>
      <c r="E17" s="44"/>
      <c r="F17" s="44"/>
      <c r="G17" s="45"/>
      <c r="H17" s="17"/>
      <c r="I17" s="10"/>
      <c r="J17" s="39"/>
      <c r="K17" s="40"/>
      <c r="L17" s="140"/>
      <c r="M17" s="140"/>
      <c r="N17" s="140"/>
      <c r="O17" s="140"/>
      <c r="P17" s="140"/>
    </row>
    <row r="18" spans="1:16" s="41" customFormat="1" ht="17.25" customHeight="1">
      <c r="A18" s="1"/>
      <c r="B18" s="42"/>
      <c r="C18" s="3"/>
      <c r="D18" s="22" t="s">
        <v>144</v>
      </c>
      <c r="E18" s="38">
        <v>552</v>
      </c>
      <c r="F18" s="38" t="s">
        <v>263</v>
      </c>
      <c r="G18" s="38"/>
      <c r="H18" s="6"/>
      <c r="I18" s="10"/>
      <c r="J18" s="39"/>
      <c r="K18" s="40"/>
      <c r="L18" s="140">
        <f>G18*1.2</f>
        <v>0</v>
      </c>
      <c r="M18" s="140"/>
      <c r="N18" s="140">
        <f>E18*G18</f>
        <v>0</v>
      </c>
      <c r="O18" s="140"/>
      <c r="P18" s="140">
        <f>E18*L18</f>
        <v>0</v>
      </c>
    </row>
    <row r="19" spans="1:16" s="41" customFormat="1" ht="86.25" customHeight="1">
      <c r="A19" s="1"/>
      <c r="B19" s="42">
        <v>102</v>
      </c>
      <c r="C19" s="3" t="s">
        <v>15</v>
      </c>
      <c r="D19" s="43"/>
      <c r="E19" s="44"/>
      <c r="F19" s="44"/>
      <c r="G19" s="45"/>
      <c r="H19" s="17"/>
      <c r="I19" s="10"/>
      <c r="J19" s="39"/>
      <c r="K19" s="40"/>
      <c r="L19" s="140"/>
      <c r="M19" s="140"/>
      <c r="N19" s="140"/>
      <c r="O19" s="140"/>
      <c r="P19" s="140"/>
    </row>
    <row r="20" spans="1:16" s="41" customFormat="1" ht="16.5" customHeight="1">
      <c r="A20" s="1"/>
      <c r="B20" s="42"/>
      <c r="C20" s="3"/>
      <c r="D20" s="22" t="s">
        <v>144</v>
      </c>
      <c r="E20" s="38">
        <v>552</v>
      </c>
      <c r="F20" s="38" t="s">
        <v>263</v>
      </c>
      <c r="G20" s="38"/>
      <c r="H20" s="6"/>
      <c r="I20" s="10"/>
      <c r="J20" s="39"/>
      <c r="K20" s="40"/>
      <c r="L20" s="140">
        <f>G20*1.2</f>
        <v>0</v>
      </c>
      <c r="M20" s="140"/>
      <c r="N20" s="140">
        <f>E20*G20</f>
        <v>0</v>
      </c>
      <c r="O20" s="140"/>
      <c r="P20" s="140">
        <f>E20*L20</f>
        <v>0</v>
      </c>
    </row>
    <row r="21" spans="1:16" s="41" customFormat="1" ht="74.25" customHeight="1">
      <c r="A21" s="1"/>
      <c r="B21" s="42">
        <v>103</v>
      </c>
      <c r="C21" s="3" t="s">
        <v>365</v>
      </c>
      <c r="D21" s="43"/>
      <c r="E21" s="44"/>
      <c r="F21" s="44"/>
      <c r="G21" s="45"/>
      <c r="H21" s="17"/>
      <c r="I21" s="10"/>
      <c r="J21" s="39"/>
      <c r="K21" s="40"/>
      <c r="L21" s="140"/>
      <c r="M21" s="140"/>
      <c r="N21" s="140"/>
      <c r="O21" s="140"/>
      <c r="P21" s="140"/>
    </row>
    <row r="22" spans="1:16" s="41" customFormat="1" ht="21" customHeight="1">
      <c r="A22" s="1"/>
      <c r="B22" s="42"/>
      <c r="C22" s="3"/>
      <c r="D22" s="22" t="s">
        <v>362</v>
      </c>
      <c r="E22" s="38">
        <v>1</v>
      </c>
      <c r="F22" s="38"/>
      <c r="G22" s="38"/>
      <c r="H22" s="6"/>
      <c r="I22" s="10"/>
      <c r="J22" s="39"/>
      <c r="K22" s="40"/>
      <c r="L22" s="140">
        <f>G22*1.2</f>
        <v>0</v>
      </c>
      <c r="M22" s="140"/>
      <c r="N22" s="140">
        <f>E22*G22</f>
        <v>0</v>
      </c>
      <c r="O22" s="140"/>
      <c r="P22" s="140">
        <f>E22*L22</f>
        <v>0</v>
      </c>
    </row>
    <row r="23" spans="1:16" s="41" customFormat="1" ht="99.75">
      <c r="A23" s="1"/>
      <c r="B23" s="42">
        <v>104</v>
      </c>
      <c r="C23" s="3" t="s">
        <v>364</v>
      </c>
      <c r="D23" s="22"/>
      <c r="E23" s="38"/>
      <c r="F23" s="38"/>
      <c r="G23" s="38"/>
      <c r="H23" s="6"/>
      <c r="I23" s="10"/>
      <c r="J23" s="39"/>
      <c r="K23" s="40"/>
      <c r="L23" s="140"/>
      <c r="M23" s="140"/>
      <c r="N23" s="140"/>
      <c r="O23" s="140"/>
      <c r="P23" s="140"/>
    </row>
    <row r="24" spans="1:16" s="41" customFormat="1" ht="18" customHeight="1">
      <c r="A24" s="1"/>
      <c r="B24" s="42"/>
      <c r="C24" s="3"/>
      <c r="D24" s="22" t="s">
        <v>253</v>
      </c>
      <c r="E24" s="38">
        <v>70</v>
      </c>
      <c r="F24" s="38" t="s">
        <v>263</v>
      </c>
      <c r="G24" s="38"/>
      <c r="H24" s="6"/>
      <c r="I24" s="10"/>
      <c r="J24" s="39"/>
      <c r="K24" s="40"/>
      <c r="L24" s="140">
        <f>G24*1.2</f>
        <v>0</v>
      </c>
      <c r="M24" s="140"/>
      <c r="N24" s="140">
        <f>E24*G24</f>
        <v>0</v>
      </c>
      <c r="O24" s="140"/>
      <c r="P24" s="140">
        <f>E24*L24</f>
        <v>0</v>
      </c>
    </row>
    <row r="25" spans="1:16" s="41" customFormat="1" ht="85.5" customHeight="1">
      <c r="A25" s="1"/>
      <c r="B25" s="42">
        <v>105</v>
      </c>
      <c r="C25" s="3" t="s">
        <v>363</v>
      </c>
      <c r="D25" s="22"/>
      <c r="E25" s="38"/>
      <c r="F25" s="38"/>
      <c r="G25" s="38"/>
      <c r="H25" s="6"/>
      <c r="I25" s="10"/>
      <c r="J25" s="39"/>
      <c r="K25" s="40"/>
      <c r="L25" s="140"/>
      <c r="M25" s="140"/>
      <c r="N25" s="140"/>
      <c r="O25" s="140"/>
      <c r="P25" s="140"/>
    </row>
    <row r="26" spans="1:16" s="41" customFormat="1" ht="17.25" customHeight="1">
      <c r="A26" s="1"/>
      <c r="B26" s="42"/>
      <c r="C26" s="3"/>
      <c r="D26" s="22" t="s">
        <v>253</v>
      </c>
      <c r="E26" s="38">
        <v>120</v>
      </c>
      <c r="F26" s="38" t="s">
        <v>263</v>
      </c>
      <c r="G26" s="38"/>
      <c r="H26" s="6"/>
      <c r="I26" s="10"/>
      <c r="J26" s="39"/>
      <c r="K26" s="40"/>
      <c r="L26" s="140">
        <f>G26*1.2</f>
        <v>0</v>
      </c>
      <c r="M26" s="140"/>
      <c r="N26" s="140">
        <f>E26*G26</f>
        <v>0</v>
      </c>
      <c r="O26" s="140"/>
      <c r="P26" s="140">
        <f>E26*L26</f>
        <v>0</v>
      </c>
    </row>
    <row r="27" spans="1:16" s="41" customFormat="1" ht="43.5" customHeight="1">
      <c r="A27" s="1"/>
      <c r="B27" s="42">
        <v>106</v>
      </c>
      <c r="C27" s="137" t="s">
        <v>384</v>
      </c>
      <c r="D27" s="22"/>
      <c r="E27" s="38"/>
      <c r="F27" s="38"/>
      <c r="G27" s="38"/>
      <c r="H27" s="6"/>
      <c r="I27" s="10"/>
      <c r="J27" s="39"/>
      <c r="K27" s="40"/>
      <c r="L27" s="140"/>
      <c r="M27" s="140"/>
      <c r="N27" s="140"/>
      <c r="O27" s="140"/>
      <c r="P27" s="140"/>
    </row>
    <row r="28" spans="1:16" s="41" customFormat="1" ht="16.5" customHeight="1">
      <c r="A28" s="1"/>
      <c r="B28" s="42"/>
      <c r="C28" s="3"/>
      <c r="D28" s="22" t="s">
        <v>67</v>
      </c>
      <c r="E28" s="5">
        <v>1</v>
      </c>
      <c r="F28" s="38" t="s">
        <v>263</v>
      </c>
      <c r="G28" s="5"/>
      <c r="H28" s="6"/>
      <c r="I28" s="10"/>
      <c r="J28" s="39"/>
      <c r="K28" s="40"/>
      <c r="L28" s="140">
        <f>G28*1.2</f>
        <v>0</v>
      </c>
      <c r="M28" s="140"/>
      <c r="N28" s="140">
        <f>E28*G28</f>
        <v>0</v>
      </c>
      <c r="O28" s="140"/>
      <c r="P28" s="140">
        <f>E28*L28</f>
        <v>0</v>
      </c>
    </row>
    <row r="29" spans="1:16" s="41" customFormat="1" ht="16.5" customHeight="1">
      <c r="A29" s="1"/>
      <c r="B29" s="42"/>
      <c r="C29" s="3"/>
      <c r="D29" s="22"/>
      <c r="E29" s="5"/>
      <c r="F29" s="5"/>
      <c r="G29" s="5"/>
      <c r="H29" s="6"/>
      <c r="I29" s="10"/>
      <c r="J29" s="39"/>
      <c r="K29" s="40"/>
      <c r="L29" s="140"/>
      <c r="M29" s="140"/>
      <c r="N29" s="140"/>
      <c r="O29" s="140"/>
      <c r="P29" s="140"/>
    </row>
    <row r="30" spans="1:16" s="41" customFormat="1" ht="30" customHeight="1">
      <c r="A30" s="47" t="s">
        <v>16</v>
      </c>
      <c r="B30" s="48"/>
      <c r="C30" s="49" t="str">
        <f>+C13</f>
        <v>ПРИПРЕМНО ЗАВРШНИ РАДОВИ </v>
      </c>
      <c r="D30" s="50"/>
      <c r="E30" s="48">
        <f>B13</f>
        <v>1</v>
      </c>
      <c r="F30" s="48"/>
      <c r="G30" s="51"/>
      <c r="H30" s="52">
        <f>SUM(H12:H28)</f>
        <v>0</v>
      </c>
      <c r="I30" s="10"/>
      <c r="J30" s="39"/>
      <c r="K30" s="40"/>
      <c r="L30" s="141"/>
      <c r="M30" s="141"/>
      <c r="N30" s="141">
        <f>SUM(N13:N29)</f>
        <v>0</v>
      </c>
      <c r="O30" s="141"/>
      <c r="P30" s="141">
        <f>SUM(P13:P29)</f>
        <v>0</v>
      </c>
    </row>
    <row r="31" spans="1:16" s="41" customFormat="1" ht="17.25" customHeight="1">
      <c r="A31" s="53"/>
      <c r="B31" s="42"/>
      <c r="C31" s="15"/>
      <c r="D31" s="22"/>
      <c r="E31" s="5"/>
      <c r="F31" s="5"/>
      <c r="G31" s="5"/>
      <c r="H31" s="6"/>
      <c r="I31" s="10"/>
      <c r="J31" s="39"/>
      <c r="K31" s="40"/>
      <c r="L31" s="140">
        <f>G31*1.2</f>
        <v>0</v>
      </c>
      <c r="M31" s="140"/>
      <c r="N31" s="140">
        <f>E31*G31</f>
        <v>0</v>
      </c>
      <c r="O31" s="140"/>
      <c r="P31" s="140">
        <f>E31*L31</f>
        <v>0</v>
      </c>
    </row>
    <row r="32" spans="1:16" s="11" customFormat="1" ht="37.5" customHeight="1">
      <c r="A32" s="54"/>
      <c r="B32" s="42">
        <v>200</v>
      </c>
      <c r="C32" s="15" t="s">
        <v>17</v>
      </c>
      <c r="D32" s="55"/>
      <c r="E32" s="15"/>
      <c r="F32" s="15"/>
      <c r="G32" s="38"/>
      <c r="H32" s="17"/>
      <c r="I32" s="10"/>
      <c r="J32" s="8"/>
      <c r="K32" s="9">
        <v>94</v>
      </c>
      <c r="L32" s="140"/>
      <c r="M32" s="142"/>
      <c r="N32" s="140"/>
      <c r="O32" s="142"/>
      <c r="P32" s="140"/>
    </row>
    <row r="33" spans="1:16" s="11" customFormat="1" ht="59.25" customHeight="1">
      <c r="A33" s="1"/>
      <c r="B33" s="42">
        <v>201</v>
      </c>
      <c r="C33" s="3" t="s">
        <v>18</v>
      </c>
      <c r="D33" s="22"/>
      <c r="E33" s="38"/>
      <c r="F33" s="38"/>
      <c r="G33" s="38"/>
      <c r="H33" s="6"/>
      <c r="I33" s="10"/>
      <c r="J33" s="8"/>
      <c r="K33" s="9">
        <v>94</v>
      </c>
      <c r="L33" s="140"/>
      <c r="M33" s="142"/>
      <c r="N33" s="140"/>
      <c r="O33" s="142"/>
      <c r="P33" s="140"/>
    </row>
    <row r="34" spans="1:16" s="11" customFormat="1" ht="28.5">
      <c r="A34" s="1"/>
      <c r="B34" s="42"/>
      <c r="C34" s="3" t="s">
        <v>265</v>
      </c>
      <c r="D34" s="22"/>
      <c r="E34" s="38"/>
      <c r="F34" s="38"/>
      <c r="G34" s="38"/>
      <c r="H34" s="6"/>
      <c r="I34" s="10"/>
      <c r="J34" s="8"/>
      <c r="K34" s="9">
        <v>94</v>
      </c>
      <c r="L34" s="140"/>
      <c r="M34" s="142"/>
      <c r="N34" s="140"/>
      <c r="O34" s="142"/>
      <c r="P34" s="140"/>
    </row>
    <row r="35" spans="1:16" s="11" customFormat="1" ht="28.5">
      <c r="A35" s="1"/>
      <c r="B35" s="42"/>
      <c r="C35" s="3" t="s">
        <v>19</v>
      </c>
      <c r="D35" s="22" t="s">
        <v>142</v>
      </c>
      <c r="E35" s="38">
        <v>7.94</v>
      </c>
      <c r="F35" s="38" t="s">
        <v>263</v>
      </c>
      <c r="G35" s="38"/>
      <c r="H35" s="6"/>
      <c r="I35" s="10"/>
      <c r="J35" s="8">
        <v>160</v>
      </c>
      <c r="K35" s="9">
        <v>94</v>
      </c>
      <c r="L35" s="140">
        <f>G35*1.2</f>
        <v>0</v>
      </c>
      <c r="M35" s="142"/>
      <c r="N35" s="140">
        <f>E35*G35</f>
        <v>0</v>
      </c>
      <c r="O35" s="142"/>
      <c r="P35" s="140">
        <f>E35*L35</f>
        <v>0</v>
      </c>
    </row>
    <row r="36" spans="1:16" s="11" customFormat="1" ht="57">
      <c r="A36" s="1"/>
      <c r="B36" s="42">
        <f>B33+1</f>
        <v>202</v>
      </c>
      <c r="C36" s="3" t="s">
        <v>20</v>
      </c>
      <c r="D36" s="22"/>
      <c r="E36" s="38"/>
      <c r="F36" s="38"/>
      <c r="G36" s="38"/>
      <c r="H36" s="6"/>
      <c r="I36" s="10"/>
      <c r="J36" s="8"/>
      <c r="K36" s="9">
        <v>94</v>
      </c>
      <c r="L36" s="140"/>
      <c r="M36" s="142"/>
      <c r="N36" s="140"/>
      <c r="O36" s="142"/>
      <c r="P36" s="140"/>
    </row>
    <row r="37" spans="1:16" s="11" customFormat="1" ht="29.25" customHeight="1">
      <c r="A37" s="1"/>
      <c r="B37" s="42"/>
      <c r="C37" s="3" t="s">
        <v>21</v>
      </c>
      <c r="D37" s="22"/>
      <c r="E37" s="38"/>
      <c r="F37" s="38"/>
      <c r="G37" s="38"/>
      <c r="H37" s="6"/>
      <c r="I37" s="10"/>
      <c r="J37" s="8"/>
      <c r="K37" s="9">
        <v>94</v>
      </c>
      <c r="L37" s="140"/>
      <c r="M37" s="142"/>
      <c r="N37" s="140"/>
      <c r="O37" s="142"/>
      <c r="P37" s="140"/>
    </row>
    <row r="38" spans="1:16" s="11" customFormat="1" ht="42.75">
      <c r="A38" s="1"/>
      <c r="B38" s="42"/>
      <c r="C38" s="3" t="s">
        <v>22</v>
      </c>
      <c r="D38" s="22" t="s">
        <v>142</v>
      </c>
      <c r="E38" s="38">
        <v>20.12</v>
      </c>
      <c r="F38" s="38" t="s">
        <v>263</v>
      </c>
      <c r="G38" s="38"/>
      <c r="H38" s="6"/>
      <c r="I38" s="10"/>
      <c r="J38" s="8">
        <v>210</v>
      </c>
      <c r="K38" s="9">
        <v>94</v>
      </c>
      <c r="L38" s="140">
        <f>G38*1.2</f>
        <v>0</v>
      </c>
      <c r="M38" s="142"/>
      <c r="N38" s="140">
        <f>E38*G38</f>
        <v>0</v>
      </c>
      <c r="O38" s="142"/>
      <c r="P38" s="140">
        <f>E38*L38</f>
        <v>0</v>
      </c>
    </row>
    <row r="39" spans="1:16" s="11" customFormat="1" ht="44.25" customHeight="1">
      <c r="A39" s="1"/>
      <c r="B39" s="42">
        <f>B36+1</f>
        <v>203</v>
      </c>
      <c r="C39" s="3" t="s">
        <v>23</v>
      </c>
      <c r="D39" s="22"/>
      <c r="E39" s="38"/>
      <c r="F39" s="38"/>
      <c r="G39" s="38"/>
      <c r="H39" s="6"/>
      <c r="I39" s="10"/>
      <c r="J39" s="8"/>
      <c r="K39" s="9">
        <v>94</v>
      </c>
      <c r="L39" s="140"/>
      <c r="M39" s="142"/>
      <c r="N39" s="140"/>
      <c r="O39" s="142"/>
      <c r="P39" s="140"/>
    </row>
    <row r="40" spans="1:16" s="11" customFormat="1" ht="28.5">
      <c r="A40" s="1"/>
      <c r="B40" s="42"/>
      <c r="C40" s="3" t="s">
        <v>24</v>
      </c>
      <c r="D40" s="22"/>
      <c r="E40" s="38"/>
      <c r="F40" s="38"/>
      <c r="G40" s="38"/>
      <c r="H40" s="6"/>
      <c r="I40" s="10"/>
      <c r="J40" s="8"/>
      <c r="K40" s="9">
        <v>94</v>
      </c>
      <c r="L40" s="140"/>
      <c r="M40" s="142"/>
      <c r="N40" s="140"/>
      <c r="O40" s="142"/>
      <c r="P40" s="140"/>
    </row>
    <row r="41" spans="1:16" s="11" customFormat="1" ht="28.5">
      <c r="A41" s="1"/>
      <c r="B41" s="42"/>
      <c r="C41" s="3" t="s">
        <v>25</v>
      </c>
      <c r="D41" s="22" t="s">
        <v>142</v>
      </c>
      <c r="E41" s="38">
        <v>24.86</v>
      </c>
      <c r="F41" s="38" t="s">
        <v>263</v>
      </c>
      <c r="G41" s="38"/>
      <c r="H41" s="6"/>
      <c r="I41" s="10"/>
      <c r="J41" s="8"/>
      <c r="K41" s="9">
        <v>94</v>
      </c>
      <c r="L41" s="140">
        <f>G41*1.2</f>
        <v>0</v>
      </c>
      <c r="M41" s="142"/>
      <c r="N41" s="140">
        <f>E41*G41</f>
        <v>0</v>
      </c>
      <c r="O41" s="142"/>
      <c r="P41" s="140">
        <f>E41*L41</f>
        <v>0</v>
      </c>
    </row>
    <row r="42" spans="1:16" s="11" customFormat="1" ht="60" customHeight="1">
      <c r="A42" s="1"/>
      <c r="B42" s="42">
        <v>203</v>
      </c>
      <c r="C42" s="3" t="s">
        <v>26</v>
      </c>
      <c r="D42" s="22"/>
      <c r="E42" s="38"/>
      <c r="F42" s="38"/>
      <c r="G42" s="38"/>
      <c r="H42" s="6"/>
      <c r="I42" s="10"/>
      <c r="J42" s="8"/>
      <c r="K42" s="9">
        <v>94</v>
      </c>
      <c r="L42" s="140"/>
      <c r="M42" s="142"/>
      <c r="N42" s="140"/>
      <c r="O42" s="142"/>
      <c r="P42" s="140"/>
    </row>
    <row r="43" spans="1:16" s="11" customFormat="1" ht="33.75" customHeight="1">
      <c r="A43" s="1"/>
      <c r="B43" s="42"/>
      <c r="C43" s="3" t="s">
        <v>21</v>
      </c>
      <c r="D43" s="22"/>
      <c r="E43" s="38"/>
      <c r="F43" s="38"/>
      <c r="G43" s="38"/>
      <c r="H43" s="6"/>
      <c r="I43" s="10"/>
      <c r="J43" s="8"/>
      <c r="K43" s="9">
        <v>94</v>
      </c>
      <c r="L43" s="140"/>
      <c r="M43" s="142"/>
      <c r="N43" s="140"/>
      <c r="O43" s="142"/>
      <c r="P43" s="140"/>
    </row>
    <row r="44" spans="1:16" s="11" customFormat="1" ht="30" customHeight="1">
      <c r="A44" s="1"/>
      <c r="B44" s="42"/>
      <c r="C44" s="3" t="s">
        <v>27</v>
      </c>
      <c r="D44" s="22"/>
      <c r="E44" s="38"/>
      <c r="F44" s="38"/>
      <c r="G44" s="38"/>
      <c r="H44" s="6"/>
      <c r="I44" s="10"/>
      <c r="J44" s="8"/>
      <c r="K44" s="9">
        <v>94</v>
      </c>
      <c r="L44" s="140"/>
      <c r="M44" s="142"/>
      <c r="N44" s="140"/>
      <c r="O44" s="142"/>
      <c r="P44" s="140"/>
    </row>
    <row r="45" spans="1:16" s="11" customFormat="1" ht="28.5">
      <c r="A45" s="1"/>
      <c r="B45" s="42"/>
      <c r="C45" s="3" t="s">
        <v>28</v>
      </c>
      <c r="D45" s="22" t="s">
        <v>142</v>
      </c>
      <c r="E45" s="38">
        <v>1.67</v>
      </c>
      <c r="F45" s="38" t="s">
        <v>263</v>
      </c>
      <c r="G45" s="38"/>
      <c r="H45" s="6"/>
      <c r="I45" s="10"/>
      <c r="J45" s="8"/>
      <c r="K45" s="9">
        <v>94</v>
      </c>
      <c r="L45" s="140">
        <f>G45*1.2</f>
        <v>0</v>
      </c>
      <c r="M45" s="142"/>
      <c r="N45" s="140">
        <f>E45*G45</f>
        <v>0</v>
      </c>
      <c r="O45" s="142"/>
      <c r="P45" s="140">
        <f>E45*L45</f>
        <v>0</v>
      </c>
    </row>
    <row r="46" spans="1:16" s="11" customFormat="1" ht="14.25">
      <c r="A46" s="1"/>
      <c r="B46" s="42"/>
      <c r="C46" s="3" t="s">
        <v>29</v>
      </c>
      <c r="D46" s="22"/>
      <c r="E46" s="38"/>
      <c r="F46" s="38"/>
      <c r="G46" s="38"/>
      <c r="H46" s="6"/>
      <c r="I46" s="10"/>
      <c r="J46" s="8"/>
      <c r="K46" s="9">
        <v>94</v>
      </c>
      <c r="L46" s="140"/>
      <c r="M46" s="142"/>
      <c r="N46" s="140"/>
      <c r="O46" s="142"/>
      <c r="P46" s="140"/>
    </row>
    <row r="47" spans="1:16" s="11" customFormat="1" ht="14.25">
      <c r="A47" s="1"/>
      <c r="B47" s="42"/>
      <c r="C47" s="3" t="s">
        <v>30</v>
      </c>
      <c r="D47" s="22" t="s">
        <v>142</v>
      </c>
      <c r="E47" s="38">
        <v>1.5</v>
      </c>
      <c r="F47" s="38" t="s">
        <v>263</v>
      </c>
      <c r="G47" s="38"/>
      <c r="H47" s="6"/>
      <c r="I47" s="10"/>
      <c r="J47" s="8">
        <v>170</v>
      </c>
      <c r="K47" s="9">
        <v>94</v>
      </c>
      <c r="L47" s="140">
        <f>G47*1.2</f>
        <v>0</v>
      </c>
      <c r="M47" s="142"/>
      <c r="N47" s="140">
        <f>E47*G47</f>
        <v>0</v>
      </c>
      <c r="O47" s="142"/>
      <c r="P47" s="140">
        <f>E47*L47</f>
        <v>0</v>
      </c>
    </row>
    <row r="48" spans="1:16" s="11" customFormat="1" ht="62.25" customHeight="1">
      <c r="A48" s="1"/>
      <c r="B48" s="42">
        <v>204</v>
      </c>
      <c r="C48" s="3" t="s">
        <v>31</v>
      </c>
      <c r="D48" s="56"/>
      <c r="E48" s="56"/>
      <c r="F48" s="56"/>
      <c r="G48" s="56"/>
      <c r="H48" s="56"/>
      <c r="I48" s="57"/>
      <c r="J48" s="57"/>
      <c r="K48" s="57"/>
      <c r="L48" s="140"/>
      <c r="M48" s="58"/>
      <c r="N48" s="140"/>
      <c r="O48" s="142"/>
      <c r="P48" s="140"/>
    </row>
    <row r="49" spans="1:16" s="11" customFormat="1" ht="20.25" customHeight="1">
      <c r="A49" s="1"/>
      <c r="B49" s="42"/>
      <c r="C49" s="3"/>
      <c r="D49" s="22" t="s">
        <v>144</v>
      </c>
      <c r="E49" s="38">
        <v>420</v>
      </c>
      <c r="F49" s="38" t="s">
        <v>263</v>
      </c>
      <c r="G49" s="38"/>
      <c r="H49" s="6"/>
      <c r="I49" s="57"/>
      <c r="J49" s="57"/>
      <c r="K49" s="57"/>
      <c r="L49" s="140">
        <f>G49*1.2</f>
        <v>0</v>
      </c>
      <c r="M49" s="58"/>
      <c r="N49" s="140">
        <f>E49*G49</f>
        <v>0</v>
      </c>
      <c r="O49" s="142"/>
      <c r="P49" s="140">
        <f>E49*L49</f>
        <v>0</v>
      </c>
    </row>
    <row r="50" spans="2:16" ht="14.25">
      <c r="B50" s="42"/>
      <c r="D50" s="22"/>
      <c r="E50" s="38"/>
      <c r="F50" s="38"/>
      <c r="G50" s="38"/>
      <c r="I50" s="59"/>
      <c r="L50" s="140"/>
      <c r="M50" s="143"/>
      <c r="N50" s="140"/>
      <c r="O50" s="143"/>
      <c r="P50" s="140"/>
    </row>
    <row r="51" spans="1:16" ht="27" customHeight="1">
      <c r="A51" s="47" t="s">
        <v>16</v>
      </c>
      <c r="B51" s="48"/>
      <c r="C51" s="49" t="s">
        <v>17</v>
      </c>
      <c r="D51" s="60"/>
      <c r="E51" s="48">
        <v>200</v>
      </c>
      <c r="F51" s="48"/>
      <c r="G51" s="51"/>
      <c r="H51" s="52"/>
      <c r="I51" s="10"/>
      <c r="K51" s="9">
        <v>94</v>
      </c>
      <c r="L51" s="141"/>
      <c r="M51" s="144"/>
      <c r="N51" s="141">
        <f>SUM(N32:N50)</f>
        <v>0</v>
      </c>
      <c r="O51" s="141"/>
      <c r="P51" s="141">
        <f>SUM(P32:P50)</f>
        <v>0</v>
      </c>
    </row>
    <row r="52" spans="1:16" s="11" customFormat="1" ht="14.25">
      <c r="A52" s="53"/>
      <c r="B52" s="42"/>
      <c r="C52" s="15"/>
      <c r="D52" s="22"/>
      <c r="E52" s="5"/>
      <c r="F52" s="5"/>
      <c r="G52" s="5"/>
      <c r="H52" s="6"/>
      <c r="I52" s="10"/>
      <c r="J52" s="8"/>
      <c r="K52" s="9">
        <v>94</v>
      </c>
      <c r="L52" s="140"/>
      <c r="M52" s="142"/>
      <c r="N52" s="140"/>
      <c r="O52" s="142"/>
      <c r="P52" s="140"/>
    </row>
    <row r="53" spans="1:16" s="11" customFormat="1" ht="14.25">
      <c r="A53" s="53"/>
      <c r="B53" s="42">
        <v>300</v>
      </c>
      <c r="C53" s="15" t="s">
        <v>32</v>
      </c>
      <c r="D53" s="22"/>
      <c r="E53" s="5"/>
      <c r="F53" s="5"/>
      <c r="G53" s="5"/>
      <c r="H53" s="6"/>
      <c r="I53" s="10"/>
      <c r="J53" s="8"/>
      <c r="K53" s="9">
        <v>94</v>
      </c>
      <c r="L53" s="140"/>
      <c r="M53" s="142"/>
      <c r="N53" s="140"/>
      <c r="O53" s="142"/>
      <c r="P53" s="140"/>
    </row>
    <row r="54" spans="1:16" s="11" customFormat="1" ht="14.25">
      <c r="A54" s="53"/>
      <c r="B54" s="42"/>
      <c r="C54" s="15"/>
      <c r="D54" s="22"/>
      <c r="E54" s="5"/>
      <c r="F54" s="5"/>
      <c r="G54" s="5"/>
      <c r="H54" s="6"/>
      <c r="I54" s="10"/>
      <c r="J54" s="8"/>
      <c r="K54" s="9">
        <v>94</v>
      </c>
      <c r="L54" s="140"/>
      <c r="M54" s="142"/>
      <c r="N54" s="140"/>
      <c r="O54" s="142"/>
      <c r="P54" s="140"/>
    </row>
    <row r="55" spans="2:16" ht="73.5" customHeight="1">
      <c r="B55" s="42">
        <v>301</v>
      </c>
      <c r="C55" s="3" t="s">
        <v>33</v>
      </c>
      <c r="D55" s="22"/>
      <c r="E55" s="38"/>
      <c r="F55" s="38"/>
      <c r="G55" s="38"/>
      <c r="I55" s="10"/>
      <c r="K55" s="9">
        <v>94</v>
      </c>
      <c r="L55" s="140"/>
      <c r="M55" s="143"/>
      <c r="N55" s="140"/>
      <c r="O55" s="143"/>
      <c r="P55" s="140"/>
    </row>
    <row r="56" spans="2:16" ht="32.25" customHeight="1">
      <c r="B56" s="42"/>
      <c r="C56" s="3" t="s">
        <v>366</v>
      </c>
      <c r="D56" s="22"/>
      <c r="E56" s="38"/>
      <c r="F56" s="38"/>
      <c r="G56" s="38"/>
      <c r="I56" s="10"/>
      <c r="K56" s="9">
        <v>94</v>
      </c>
      <c r="L56" s="140"/>
      <c r="M56" s="143"/>
      <c r="N56" s="140"/>
      <c r="O56" s="143"/>
      <c r="P56" s="140"/>
    </row>
    <row r="57" spans="2:16" ht="28.5">
      <c r="B57" s="42"/>
      <c r="C57" s="3" t="s">
        <v>34</v>
      </c>
      <c r="D57" s="22" t="s">
        <v>254</v>
      </c>
      <c r="E57" s="38">
        <v>6780</v>
      </c>
      <c r="F57" s="38" t="s">
        <v>263</v>
      </c>
      <c r="G57" s="38"/>
      <c r="I57" s="10"/>
      <c r="J57" s="8">
        <v>0.85</v>
      </c>
      <c r="K57" s="9">
        <v>94</v>
      </c>
      <c r="L57" s="140">
        <f>G57*1.2</f>
        <v>0</v>
      </c>
      <c r="M57" s="143"/>
      <c r="N57" s="140">
        <f>E57*G57</f>
        <v>0</v>
      </c>
      <c r="O57" s="143"/>
      <c r="P57" s="140">
        <f>E57*L57</f>
        <v>0</v>
      </c>
    </row>
    <row r="58" spans="2:16" ht="14.25">
      <c r="B58" s="42"/>
      <c r="D58" s="22"/>
      <c r="I58" s="10"/>
      <c r="K58" s="9">
        <v>94</v>
      </c>
      <c r="L58" s="140"/>
      <c r="M58" s="143"/>
      <c r="N58" s="140"/>
      <c r="O58" s="143"/>
      <c r="P58" s="140"/>
    </row>
    <row r="59" spans="1:16" ht="27" customHeight="1">
      <c r="A59" s="47" t="s">
        <v>16</v>
      </c>
      <c r="B59" s="48"/>
      <c r="C59" s="49" t="s">
        <v>32</v>
      </c>
      <c r="D59" s="50"/>
      <c r="E59" s="48">
        <v>300</v>
      </c>
      <c r="F59" s="48"/>
      <c r="G59" s="51"/>
      <c r="H59" s="52">
        <f>SUM(H55:H58)</f>
        <v>0</v>
      </c>
      <c r="I59" s="10"/>
      <c r="K59" s="9">
        <v>94</v>
      </c>
      <c r="L59" s="141"/>
      <c r="M59" s="144"/>
      <c r="N59" s="141">
        <f>SUM(N52:N57)</f>
        <v>0</v>
      </c>
      <c r="O59" s="141"/>
      <c r="P59" s="141">
        <f>SUM(P52:P57)</f>
        <v>0</v>
      </c>
    </row>
    <row r="60" spans="1:16" s="11" customFormat="1" ht="14.25">
      <c r="A60" s="53"/>
      <c r="B60" s="53"/>
      <c r="C60" s="3"/>
      <c r="D60" s="53"/>
      <c r="E60" s="61"/>
      <c r="F60" s="61"/>
      <c r="G60" s="61"/>
      <c r="H60" s="61"/>
      <c r="I60" s="10"/>
      <c r="J60" s="8"/>
      <c r="K60" s="9">
        <v>94</v>
      </c>
      <c r="L60" s="140"/>
      <c r="M60" s="142"/>
      <c r="N60" s="140"/>
      <c r="O60" s="142"/>
      <c r="P60" s="140"/>
    </row>
    <row r="61" spans="1:16" s="11" customFormat="1" ht="15" customHeight="1">
      <c r="A61" s="62"/>
      <c r="B61" s="42">
        <v>400</v>
      </c>
      <c r="C61" s="15" t="s">
        <v>35</v>
      </c>
      <c r="D61" s="53"/>
      <c r="E61" s="63"/>
      <c r="F61" s="63"/>
      <c r="G61" s="5"/>
      <c r="H61" s="17"/>
      <c r="I61" s="10"/>
      <c r="J61" s="8"/>
      <c r="K61" s="9">
        <v>94</v>
      </c>
      <c r="L61" s="140"/>
      <c r="M61" s="142"/>
      <c r="N61" s="140"/>
      <c r="O61" s="142"/>
      <c r="P61" s="140"/>
    </row>
    <row r="62" spans="1:16" s="11" customFormat="1" ht="14.25">
      <c r="A62" s="62"/>
      <c r="B62" s="62"/>
      <c r="C62" s="15"/>
      <c r="D62" s="53"/>
      <c r="E62" s="63"/>
      <c r="F62" s="63"/>
      <c r="G62" s="5"/>
      <c r="H62" s="17"/>
      <c r="I62" s="10"/>
      <c r="J62" s="8"/>
      <c r="K62" s="9">
        <v>94</v>
      </c>
      <c r="L62" s="140"/>
      <c r="M62" s="142"/>
      <c r="N62" s="140"/>
      <c r="O62" s="142"/>
      <c r="P62" s="140"/>
    </row>
    <row r="63" spans="1:16" s="11" customFormat="1" ht="71.25">
      <c r="A63" s="1"/>
      <c r="B63" s="42">
        <v>401</v>
      </c>
      <c r="C63" s="3" t="s">
        <v>36</v>
      </c>
      <c r="D63" s="22"/>
      <c r="E63" s="38"/>
      <c r="F63" s="38"/>
      <c r="G63" s="38"/>
      <c r="H63" s="6"/>
      <c r="I63" s="10"/>
      <c r="J63" s="8"/>
      <c r="K63" s="9">
        <v>94</v>
      </c>
      <c r="L63" s="140"/>
      <c r="M63" s="142"/>
      <c r="N63" s="140"/>
      <c r="O63" s="142"/>
      <c r="P63" s="140"/>
    </row>
    <row r="64" spans="1:16" s="11" customFormat="1" ht="99.75" customHeight="1">
      <c r="A64" s="1"/>
      <c r="B64" s="42"/>
      <c r="C64" s="3" t="s">
        <v>124</v>
      </c>
      <c r="D64" s="22"/>
      <c r="E64" s="38"/>
      <c r="F64" s="38"/>
      <c r="G64" s="38"/>
      <c r="H64" s="6"/>
      <c r="I64" s="10"/>
      <c r="J64" s="8"/>
      <c r="K64" s="9">
        <v>94</v>
      </c>
      <c r="L64" s="140"/>
      <c r="M64" s="142"/>
      <c r="N64" s="140"/>
      <c r="O64" s="142"/>
      <c r="P64" s="140"/>
    </row>
    <row r="65" spans="1:16" s="11" customFormat="1" ht="115.5" customHeight="1">
      <c r="A65" s="1"/>
      <c r="B65" s="42"/>
      <c r="C65" s="3" t="s">
        <v>125</v>
      </c>
      <c r="D65" s="22"/>
      <c r="E65" s="38"/>
      <c r="F65" s="38"/>
      <c r="G65" s="38"/>
      <c r="H65" s="6"/>
      <c r="I65" s="10"/>
      <c r="J65" s="8"/>
      <c r="K65" s="9">
        <v>94</v>
      </c>
      <c r="L65" s="140"/>
      <c r="M65" s="142"/>
      <c r="N65" s="140"/>
      <c r="O65" s="142"/>
      <c r="P65" s="140"/>
    </row>
    <row r="66" spans="1:16" s="11" customFormat="1" ht="45.75" customHeight="1">
      <c r="A66" s="1"/>
      <c r="B66" s="42"/>
      <c r="C66" s="3" t="s">
        <v>379</v>
      </c>
      <c r="D66" s="22"/>
      <c r="E66" s="38"/>
      <c r="F66" s="38"/>
      <c r="G66" s="38"/>
      <c r="H66" s="6"/>
      <c r="I66" s="10"/>
      <c r="J66" s="8"/>
      <c r="K66" s="9">
        <v>94</v>
      </c>
      <c r="L66" s="140"/>
      <c r="M66" s="142"/>
      <c r="N66" s="140"/>
      <c r="O66" s="142"/>
      <c r="P66" s="140"/>
    </row>
    <row r="67" spans="1:16" s="11" customFormat="1" ht="14.25">
      <c r="A67" s="1"/>
      <c r="B67" s="42"/>
      <c r="C67" s="3" t="s">
        <v>37</v>
      </c>
      <c r="D67" s="22"/>
      <c r="E67" s="38"/>
      <c r="F67" s="38"/>
      <c r="G67" s="38"/>
      <c r="H67" s="6"/>
      <c r="I67" s="10"/>
      <c r="J67" s="8"/>
      <c r="K67" s="9">
        <v>94</v>
      </c>
      <c r="L67" s="140"/>
      <c r="M67" s="142"/>
      <c r="N67" s="140"/>
      <c r="O67" s="142"/>
      <c r="P67" s="140"/>
    </row>
    <row r="68" spans="1:16" s="11" customFormat="1" ht="14.25">
      <c r="A68" s="1"/>
      <c r="B68" s="42"/>
      <c r="C68" s="3"/>
      <c r="D68" s="22" t="s">
        <v>142</v>
      </c>
      <c r="E68" s="38">
        <v>80</v>
      </c>
      <c r="F68" s="38" t="s">
        <v>263</v>
      </c>
      <c r="G68" s="38"/>
      <c r="H68" s="6"/>
      <c r="I68" s="10"/>
      <c r="J68" s="8">
        <v>78</v>
      </c>
      <c r="K68" s="9">
        <v>94</v>
      </c>
      <c r="L68" s="140">
        <f>G68*1.2</f>
        <v>0</v>
      </c>
      <c r="M68" s="142"/>
      <c r="N68" s="140">
        <f>E68*G68</f>
        <v>0</v>
      </c>
      <c r="O68" s="142"/>
      <c r="P68" s="140">
        <f>E68*L68</f>
        <v>0</v>
      </c>
    </row>
    <row r="69" spans="1:16" s="11" customFormat="1" ht="99.75">
      <c r="A69" s="1"/>
      <c r="B69" s="42">
        <f>B63+1</f>
        <v>402</v>
      </c>
      <c r="C69" s="3" t="s">
        <v>38</v>
      </c>
      <c r="D69" s="22"/>
      <c r="E69" s="38"/>
      <c r="F69" s="38"/>
      <c r="G69" s="38"/>
      <c r="H69" s="6"/>
      <c r="I69" s="10"/>
      <c r="J69" s="8"/>
      <c r="K69" s="9">
        <v>94</v>
      </c>
      <c r="L69" s="140"/>
      <c r="M69" s="142"/>
      <c r="N69" s="140"/>
      <c r="O69" s="142"/>
      <c r="P69" s="140"/>
    </row>
    <row r="70" spans="1:16" s="11" customFormat="1" ht="14.25">
      <c r="A70" s="1"/>
      <c r="B70" s="42"/>
      <c r="C70" s="3"/>
      <c r="D70" s="22" t="s">
        <v>144</v>
      </c>
      <c r="E70" s="38">
        <v>290</v>
      </c>
      <c r="F70" s="38" t="s">
        <v>263</v>
      </c>
      <c r="G70" s="38"/>
      <c r="H70" s="6"/>
      <c r="I70" s="10"/>
      <c r="J70" s="8">
        <v>13</v>
      </c>
      <c r="K70" s="9">
        <v>94</v>
      </c>
      <c r="L70" s="140">
        <f>G70*1.2</f>
        <v>0</v>
      </c>
      <c r="M70" s="142"/>
      <c r="N70" s="140">
        <f>E70*G70</f>
        <v>0</v>
      </c>
      <c r="O70" s="142"/>
      <c r="P70" s="140">
        <f>E70*L70</f>
        <v>0</v>
      </c>
    </row>
    <row r="71" spans="1:16" s="11" customFormat="1" ht="89.25" customHeight="1">
      <c r="A71" s="1"/>
      <c r="B71" s="42">
        <v>403</v>
      </c>
      <c r="C71" s="3" t="s">
        <v>39</v>
      </c>
      <c r="D71" s="22"/>
      <c r="E71" s="38"/>
      <c r="F71" s="38"/>
      <c r="G71" s="38"/>
      <c r="H71" s="6"/>
      <c r="I71" s="10"/>
      <c r="J71" s="8"/>
      <c r="K71" s="9">
        <v>94</v>
      </c>
      <c r="L71" s="140"/>
      <c r="M71" s="142"/>
      <c r="N71" s="140"/>
      <c r="O71" s="142"/>
      <c r="P71" s="140"/>
    </row>
    <row r="72" spans="1:16" s="11" customFormat="1" ht="18.75" customHeight="1">
      <c r="A72" s="1"/>
      <c r="B72" s="42"/>
      <c r="C72" s="3"/>
      <c r="D72" s="22" t="s">
        <v>144</v>
      </c>
      <c r="E72" s="38">
        <v>21</v>
      </c>
      <c r="F72" s="38" t="s">
        <v>263</v>
      </c>
      <c r="G72" s="38"/>
      <c r="H72" s="6"/>
      <c r="I72" s="10"/>
      <c r="J72" s="8"/>
      <c r="K72" s="9">
        <v>94</v>
      </c>
      <c r="L72" s="140">
        <f>G72*1.2</f>
        <v>0</v>
      </c>
      <c r="M72" s="142"/>
      <c r="N72" s="140">
        <f>E72*G72</f>
        <v>0</v>
      </c>
      <c r="O72" s="142"/>
      <c r="P72" s="140">
        <f>E72*L72</f>
        <v>0</v>
      </c>
    </row>
    <row r="73" spans="1:16" s="11" customFormat="1" ht="60.75" customHeight="1">
      <c r="A73" s="1"/>
      <c r="B73" s="42">
        <v>404</v>
      </c>
      <c r="C73" s="3" t="s">
        <v>40</v>
      </c>
      <c r="D73" s="22"/>
      <c r="E73" s="38"/>
      <c r="F73" s="38"/>
      <c r="G73" s="38"/>
      <c r="H73" s="6"/>
      <c r="I73" s="64"/>
      <c r="J73" s="8"/>
      <c r="K73" s="9">
        <v>94</v>
      </c>
      <c r="L73" s="140"/>
      <c r="M73" s="142"/>
      <c r="N73" s="140"/>
      <c r="O73" s="142"/>
      <c r="P73" s="140"/>
    </row>
    <row r="74" spans="1:16" s="11" customFormat="1" ht="38.25">
      <c r="A74" s="1"/>
      <c r="B74" s="42"/>
      <c r="C74" s="138" t="s">
        <v>381</v>
      </c>
      <c r="D74" s="22"/>
      <c r="E74" s="38"/>
      <c r="F74" s="38"/>
      <c r="G74" s="38"/>
      <c r="H74" s="6"/>
      <c r="I74" s="64"/>
      <c r="J74" s="8"/>
      <c r="K74" s="9">
        <v>94</v>
      </c>
      <c r="L74" s="140"/>
      <c r="M74" s="142"/>
      <c r="N74" s="140"/>
      <c r="O74" s="142"/>
      <c r="P74" s="140"/>
    </row>
    <row r="75" spans="1:16" s="11" customFormat="1" ht="14.25">
      <c r="A75" s="1"/>
      <c r="B75" s="42"/>
      <c r="C75" s="3" t="s">
        <v>42</v>
      </c>
      <c r="D75" s="22"/>
      <c r="E75" s="65"/>
      <c r="F75" s="65"/>
      <c r="G75" s="38"/>
      <c r="H75" s="6"/>
      <c r="I75" s="64"/>
      <c r="J75" s="8"/>
      <c r="K75" s="9">
        <v>94</v>
      </c>
      <c r="L75" s="140"/>
      <c r="M75" s="142"/>
      <c r="N75" s="140"/>
      <c r="O75" s="142"/>
      <c r="P75" s="140"/>
    </row>
    <row r="76" spans="1:16" s="11" customFormat="1" ht="14.25">
      <c r="A76" s="1"/>
      <c r="B76" s="42"/>
      <c r="C76" s="3" t="s">
        <v>43</v>
      </c>
      <c r="D76" s="22" t="s">
        <v>144</v>
      </c>
      <c r="E76" s="65">
        <v>1257</v>
      </c>
      <c r="F76" s="38" t="s">
        <v>263</v>
      </c>
      <c r="G76" s="38"/>
      <c r="H76" s="6"/>
      <c r="I76" s="64"/>
      <c r="J76" s="8"/>
      <c r="K76" s="9">
        <v>94</v>
      </c>
      <c r="L76" s="140">
        <f>G76*1.2</f>
        <v>0</v>
      </c>
      <c r="M76" s="142"/>
      <c r="N76" s="140">
        <f>E76*G76</f>
        <v>0</v>
      </c>
      <c r="O76" s="142"/>
      <c r="P76" s="140">
        <f>E76*L76</f>
        <v>0</v>
      </c>
    </row>
    <row r="77" spans="1:16" s="11" customFormat="1" ht="42.75">
      <c r="A77" s="1"/>
      <c r="B77" s="42">
        <v>405</v>
      </c>
      <c r="C77" s="3" t="s">
        <v>44</v>
      </c>
      <c r="D77" s="22"/>
      <c r="E77" s="38"/>
      <c r="F77" s="38"/>
      <c r="G77" s="38"/>
      <c r="H77" s="6"/>
      <c r="I77" s="64"/>
      <c r="J77" s="8"/>
      <c r="K77" s="9"/>
      <c r="L77" s="140"/>
      <c r="M77" s="142"/>
      <c r="N77" s="140"/>
      <c r="O77" s="142"/>
      <c r="P77" s="140"/>
    </row>
    <row r="78" spans="1:16" s="11" customFormat="1" ht="42.75">
      <c r="A78" s="1"/>
      <c r="B78" s="42"/>
      <c r="C78" s="3" t="s">
        <v>380</v>
      </c>
      <c r="D78" s="22"/>
      <c r="E78" s="38"/>
      <c r="F78" s="38"/>
      <c r="G78" s="38"/>
      <c r="H78" s="6"/>
      <c r="I78" s="64"/>
      <c r="J78" s="8"/>
      <c r="K78" s="9"/>
      <c r="L78" s="140"/>
      <c r="M78" s="142"/>
      <c r="N78" s="140"/>
      <c r="O78" s="142"/>
      <c r="P78" s="140"/>
    </row>
    <row r="79" spans="1:16" s="11" customFormat="1" ht="14.25">
      <c r="A79" s="1"/>
      <c r="B79" s="42"/>
      <c r="C79" s="3" t="s">
        <v>42</v>
      </c>
      <c r="D79" s="22"/>
      <c r="E79" s="65"/>
      <c r="F79" s="65"/>
      <c r="G79" s="38"/>
      <c r="H79" s="6"/>
      <c r="I79" s="64"/>
      <c r="J79" s="8"/>
      <c r="K79" s="9"/>
      <c r="L79" s="140"/>
      <c r="M79" s="142"/>
      <c r="N79" s="140"/>
      <c r="O79" s="142"/>
      <c r="P79" s="140"/>
    </row>
    <row r="80" spans="1:16" s="11" customFormat="1" ht="14.25">
      <c r="A80" s="1"/>
      <c r="B80" s="42"/>
      <c r="C80" s="3"/>
      <c r="D80" s="22" t="s">
        <v>144</v>
      </c>
      <c r="E80" s="65">
        <v>487</v>
      </c>
      <c r="F80" s="38" t="s">
        <v>263</v>
      </c>
      <c r="G80" s="38"/>
      <c r="H80" s="6"/>
      <c r="I80" s="64"/>
      <c r="J80" s="8"/>
      <c r="K80" s="9"/>
      <c r="L80" s="140">
        <f>G80*1.2</f>
        <v>0</v>
      </c>
      <c r="M80" s="142"/>
      <c r="N80" s="140">
        <f>E80*G80</f>
        <v>0</v>
      </c>
      <c r="O80" s="142"/>
      <c r="P80" s="140">
        <f>E80*L80</f>
        <v>0</v>
      </c>
    </row>
    <row r="81" spans="1:16" s="11" customFormat="1" ht="42.75">
      <c r="A81" s="1"/>
      <c r="B81" s="42">
        <v>406</v>
      </c>
      <c r="C81" s="3" t="s">
        <v>45</v>
      </c>
      <c r="D81" s="22"/>
      <c r="E81" s="38"/>
      <c r="F81" s="38"/>
      <c r="G81" s="38"/>
      <c r="H81" s="6"/>
      <c r="I81" s="10"/>
      <c r="J81" s="8"/>
      <c r="K81" s="9">
        <v>94</v>
      </c>
      <c r="L81" s="140"/>
      <c r="M81" s="142"/>
      <c r="N81" s="140"/>
      <c r="O81" s="142"/>
      <c r="P81" s="140"/>
    </row>
    <row r="82" spans="1:16" s="11" customFormat="1" ht="30" customHeight="1">
      <c r="A82" s="1"/>
      <c r="B82" s="42"/>
      <c r="C82" s="3" t="s">
        <v>41</v>
      </c>
      <c r="D82" s="22"/>
      <c r="E82" s="38"/>
      <c r="F82" s="38"/>
      <c r="G82" s="38"/>
      <c r="H82" s="6"/>
      <c r="I82" s="10"/>
      <c r="J82" s="8"/>
      <c r="K82" s="9">
        <v>94</v>
      </c>
      <c r="L82" s="140"/>
      <c r="M82" s="142"/>
      <c r="N82" s="140"/>
      <c r="O82" s="142"/>
      <c r="P82" s="140"/>
    </row>
    <row r="83" spans="1:16" s="11" customFormat="1" ht="57">
      <c r="A83" s="1"/>
      <c r="B83" s="42"/>
      <c r="C83" s="3" t="s">
        <v>46</v>
      </c>
      <c r="D83" s="22"/>
      <c r="E83" s="38"/>
      <c r="F83" s="38"/>
      <c r="G83" s="38"/>
      <c r="H83" s="6"/>
      <c r="I83" s="10"/>
      <c r="J83" s="8"/>
      <c r="K83" s="9">
        <v>94</v>
      </c>
      <c r="L83" s="140"/>
      <c r="M83" s="142"/>
      <c r="N83" s="140"/>
      <c r="O83" s="142"/>
      <c r="P83" s="140"/>
    </row>
    <row r="84" spans="1:16" s="11" customFormat="1" ht="15" customHeight="1">
      <c r="A84" s="1"/>
      <c r="B84" s="42"/>
      <c r="C84" s="3"/>
      <c r="D84" s="22" t="s">
        <v>144</v>
      </c>
      <c r="E84" s="38">
        <v>471</v>
      </c>
      <c r="F84" s="38" t="s">
        <v>263</v>
      </c>
      <c r="G84" s="38"/>
      <c r="H84" s="6"/>
      <c r="I84" s="10"/>
      <c r="J84" s="8">
        <v>5</v>
      </c>
      <c r="K84" s="9">
        <v>94</v>
      </c>
      <c r="L84" s="140">
        <f>G84*1.2</f>
        <v>0</v>
      </c>
      <c r="M84" s="142"/>
      <c r="N84" s="140">
        <f>E84*G84</f>
        <v>0</v>
      </c>
      <c r="O84" s="142"/>
      <c r="P84" s="140">
        <f>E84*L84</f>
        <v>0</v>
      </c>
    </row>
    <row r="85" spans="1:16" s="11" customFormat="1" ht="43.5" customHeight="1">
      <c r="A85" s="1"/>
      <c r="B85" s="42">
        <v>407</v>
      </c>
      <c r="C85" s="3" t="s">
        <v>367</v>
      </c>
      <c r="D85" s="22"/>
      <c r="E85" s="38"/>
      <c r="F85" s="38"/>
      <c r="G85" s="38"/>
      <c r="H85" s="6"/>
      <c r="I85" s="10"/>
      <c r="J85" s="8"/>
      <c r="K85" s="9">
        <v>94</v>
      </c>
      <c r="L85" s="140"/>
      <c r="M85" s="142"/>
      <c r="N85" s="140"/>
      <c r="O85" s="142"/>
      <c r="P85" s="140"/>
    </row>
    <row r="86" spans="1:16" s="11" customFormat="1" ht="29.25" customHeight="1">
      <c r="A86" s="1"/>
      <c r="B86" s="42"/>
      <c r="C86" s="3" t="s">
        <v>58</v>
      </c>
      <c r="D86" s="22"/>
      <c r="E86" s="38"/>
      <c r="F86" s="38"/>
      <c r="G86" s="38"/>
      <c r="H86" s="6"/>
      <c r="I86" s="10"/>
      <c r="J86" s="8"/>
      <c r="K86" s="9">
        <v>94</v>
      </c>
      <c r="L86" s="140"/>
      <c r="M86" s="142"/>
      <c r="N86" s="140"/>
      <c r="O86" s="142"/>
      <c r="P86" s="140"/>
    </row>
    <row r="87" spans="1:16" s="11" customFormat="1" ht="15.75" customHeight="1">
      <c r="A87" s="1"/>
      <c r="B87" s="42"/>
      <c r="C87" s="3"/>
      <c r="D87" s="22" t="s">
        <v>144</v>
      </c>
      <c r="E87" s="38">
        <v>470</v>
      </c>
      <c r="F87" s="38" t="s">
        <v>263</v>
      </c>
      <c r="G87" s="38"/>
      <c r="H87" s="6"/>
      <c r="I87" s="10"/>
      <c r="J87" s="8">
        <v>7.5</v>
      </c>
      <c r="K87" s="9">
        <v>94</v>
      </c>
      <c r="L87" s="140">
        <f>G87*1.2</f>
        <v>0</v>
      </c>
      <c r="M87" s="142"/>
      <c r="N87" s="140">
        <f>E87*G87</f>
        <v>0</v>
      </c>
      <c r="O87" s="142"/>
      <c r="P87" s="140">
        <f>E87*L87</f>
        <v>0</v>
      </c>
    </row>
    <row r="88" spans="1:16" s="11" customFormat="1" ht="63.75" customHeight="1">
      <c r="A88" s="1"/>
      <c r="B88" s="42">
        <f>B85+1</f>
        <v>408</v>
      </c>
      <c r="C88" s="3" t="s">
        <v>47</v>
      </c>
      <c r="D88" s="22"/>
      <c r="E88" s="38"/>
      <c r="F88" s="38"/>
      <c r="G88" s="38"/>
      <c r="H88" s="6"/>
      <c r="I88" s="10"/>
      <c r="J88" s="8"/>
      <c r="K88" s="9">
        <v>94</v>
      </c>
      <c r="L88" s="140"/>
      <c r="M88" s="142"/>
      <c r="N88" s="140"/>
      <c r="O88" s="142"/>
      <c r="P88" s="140"/>
    </row>
    <row r="89" spans="1:16" s="11" customFormat="1" ht="30" customHeight="1">
      <c r="A89" s="1"/>
      <c r="B89" s="42"/>
      <c r="C89" s="3" t="s">
        <v>58</v>
      </c>
      <c r="D89" s="22"/>
      <c r="E89" s="38"/>
      <c r="F89" s="38"/>
      <c r="G89" s="38"/>
      <c r="H89" s="6"/>
      <c r="I89" s="10"/>
      <c r="J89" s="8"/>
      <c r="K89" s="9">
        <v>94</v>
      </c>
      <c r="L89" s="140"/>
      <c r="M89" s="142"/>
      <c r="N89" s="140"/>
      <c r="O89" s="142"/>
      <c r="P89" s="140"/>
    </row>
    <row r="90" spans="1:16" s="11" customFormat="1" ht="13.5" customHeight="1">
      <c r="A90" s="1"/>
      <c r="B90" s="42"/>
      <c r="C90" s="3"/>
      <c r="D90" s="22" t="s">
        <v>144</v>
      </c>
      <c r="E90" s="38">
        <v>16</v>
      </c>
      <c r="F90" s="38" t="s">
        <v>263</v>
      </c>
      <c r="G90" s="38"/>
      <c r="H90" s="6"/>
      <c r="I90" s="10"/>
      <c r="J90" s="8">
        <v>3.7</v>
      </c>
      <c r="K90" s="9">
        <v>94</v>
      </c>
      <c r="L90" s="140">
        <f>G90*1.2</f>
        <v>0</v>
      </c>
      <c r="M90" s="142"/>
      <c r="N90" s="140">
        <f>E90*G90</f>
        <v>0</v>
      </c>
      <c r="O90" s="142"/>
      <c r="P90" s="140">
        <f>E90*L90</f>
        <v>0</v>
      </c>
    </row>
    <row r="91" spans="1:16" s="11" customFormat="1" ht="18" customHeight="1">
      <c r="A91" s="1"/>
      <c r="B91" s="42"/>
      <c r="C91" s="3"/>
      <c r="D91" s="22"/>
      <c r="E91" s="5"/>
      <c r="F91" s="5"/>
      <c r="G91" s="5"/>
      <c r="H91" s="6"/>
      <c r="I91" s="10"/>
      <c r="J91" s="8">
        <f>H91*I91</f>
        <v>0</v>
      </c>
      <c r="K91" s="9">
        <v>94</v>
      </c>
      <c r="L91" s="140"/>
      <c r="M91" s="142"/>
      <c r="N91" s="140"/>
      <c r="O91" s="142"/>
      <c r="P91" s="140"/>
    </row>
    <row r="92" spans="1:16" s="11" customFormat="1" ht="25.5" customHeight="1">
      <c r="A92" s="47" t="s">
        <v>16</v>
      </c>
      <c r="B92" s="48"/>
      <c r="C92" s="49" t="s">
        <v>35</v>
      </c>
      <c r="D92" s="50"/>
      <c r="E92" s="48">
        <v>400</v>
      </c>
      <c r="F92" s="48"/>
      <c r="G92" s="51"/>
      <c r="H92" s="52"/>
      <c r="I92" s="10"/>
      <c r="J92" s="8"/>
      <c r="K92" s="9">
        <v>94</v>
      </c>
      <c r="L92" s="141"/>
      <c r="M92" s="145"/>
      <c r="N92" s="141">
        <f>SUM(N60:N91)</f>
        <v>0</v>
      </c>
      <c r="O92" s="141">
        <f>SUM(O60:O91)</f>
        <v>0</v>
      </c>
      <c r="P92" s="141">
        <f>SUM(P60:P91)</f>
        <v>0</v>
      </c>
    </row>
    <row r="93" spans="1:16" ht="14.25">
      <c r="A93" s="53"/>
      <c r="B93" s="42"/>
      <c r="D93" s="22"/>
      <c r="I93" s="10"/>
      <c r="K93" s="9">
        <v>94</v>
      </c>
      <c r="L93" s="140"/>
      <c r="M93" s="143"/>
      <c r="N93" s="140"/>
      <c r="O93" s="143"/>
      <c r="P93" s="140"/>
    </row>
    <row r="94" spans="1:16" ht="14.25">
      <c r="A94" s="53"/>
      <c r="B94" s="53"/>
      <c r="D94" s="53"/>
      <c r="E94" s="61"/>
      <c r="F94" s="61"/>
      <c r="G94" s="61"/>
      <c r="H94" s="61"/>
      <c r="I94" s="10"/>
      <c r="K94" s="9">
        <v>94</v>
      </c>
      <c r="L94" s="140"/>
      <c r="M94" s="143"/>
      <c r="N94" s="140"/>
      <c r="O94" s="143"/>
      <c r="P94" s="140"/>
    </row>
    <row r="95" spans="1:16" s="11" customFormat="1" ht="15" customHeight="1">
      <c r="A95" s="62"/>
      <c r="B95" s="42">
        <v>500</v>
      </c>
      <c r="C95" s="15" t="s">
        <v>48</v>
      </c>
      <c r="D95" s="53"/>
      <c r="E95" s="63"/>
      <c r="F95" s="63"/>
      <c r="G95" s="5"/>
      <c r="H95" s="17"/>
      <c r="I95" s="10"/>
      <c r="J95" s="8"/>
      <c r="K95" s="9">
        <v>94</v>
      </c>
      <c r="L95" s="140"/>
      <c r="M95" s="142"/>
      <c r="N95" s="140"/>
      <c r="O95" s="142"/>
      <c r="P95" s="140"/>
    </row>
    <row r="96" spans="1:16" ht="14.25">
      <c r="A96" s="53"/>
      <c r="B96" s="53"/>
      <c r="D96" s="53"/>
      <c r="E96" s="61"/>
      <c r="F96" s="61"/>
      <c r="G96" s="61"/>
      <c r="H96" s="61"/>
      <c r="I96" s="10"/>
      <c r="K96" s="9">
        <v>94</v>
      </c>
      <c r="L96" s="140"/>
      <c r="M96" s="143"/>
      <c r="N96" s="140"/>
      <c r="O96" s="143"/>
      <c r="P96" s="140"/>
    </row>
    <row r="97" spans="2:16" ht="60" customHeight="1">
      <c r="B97" s="42">
        <v>501</v>
      </c>
      <c r="C97" s="3" t="s">
        <v>49</v>
      </c>
      <c r="D97" s="22"/>
      <c r="E97" s="38"/>
      <c r="F97" s="38"/>
      <c r="G97" s="38"/>
      <c r="I97" s="10"/>
      <c r="K97" s="9">
        <v>94</v>
      </c>
      <c r="L97" s="140"/>
      <c r="M97" s="143"/>
      <c r="N97" s="140"/>
      <c r="O97" s="143"/>
      <c r="P97" s="140"/>
    </row>
    <row r="98" spans="2:16" ht="42.75">
      <c r="B98" s="42"/>
      <c r="C98" s="3" t="s">
        <v>50</v>
      </c>
      <c r="D98" s="22"/>
      <c r="E98" s="38"/>
      <c r="F98" s="38"/>
      <c r="G98" s="38"/>
      <c r="I98" s="10"/>
      <c r="K98" s="9">
        <v>94</v>
      </c>
      <c r="L98" s="140"/>
      <c r="M98" s="143"/>
      <c r="N98" s="140"/>
      <c r="O98" s="143"/>
      <c r="P98" s="140"/>
    </row>
    <row r="99" spans="2:16" ht="15" customHeight="1">
      <c r="B99" s="42"/>
      <c r="D99" s="22" t="s">
        <v>144</v>
      </c>
      <c r="E99" s="38">
        <v>552</v>
      </c>
      <c r="F99" s="38" t="s">
        <v>263</v>
      </c>
      <c r="G99" s="38"/>
      <c r="I99" s="10"/>
      <c r="J99" s="8">
        <v>20</v>
      </c>
      <c r="K99" s="9">
        <v>94</v>
      </c>
      <c r="L99" s="140">
        <f>G99*1.2</f>
        <v>0</v>
      </c>
      <c r="M99" s="143"/>
      <c r="N99" s="140">
        <f>E99*G99</f>
        <v>0</v>
      </c>
      <c r="O99" s="143"/>
      <c r="P99" s="140">
        <f>E99*L99</f>
        <v>0</v>
      </c>
    </row>
    <row r="100" spans="2:16" ht="14.25">
      <c r="B100" s="42"/>
      <c r="D100" s="22"/>
      <c r="E100" s="38"/>
      <c r="F100" s="38"/>
      <c r="G100" s="38"/>
      <c r="I100" s="10"/>
      <c r="L100" s="140"/>
      <c r="M100" s="143"/>
      <c r="N100" s="140"/>
      <c r="O100" s="143"/>
      <c r="P100" s="140"/>
    </row>
    <row r="101" spans="1:16" ht="28.5" customHeight="1">
      <c r="A101" s="47" t="s">
        <v>16</v>
      </c>
      <c r="B101" s="48"/>
      <c r="C101" s="49" t="s">
        <v>48</v>
      </c>
      <c r="D101" s="50"/>
      <c r="E101" s="48">
        <v>500</v>
      </c>
      <c r="F101" s="48"/>
      <c r="G101" s="51"/>
      <c r="H101" s="52"/>
      <c r="I101" s="10"/>
      <c r="K101" s="9">
        <v>94</v>
      </c>
      <c r="L101" s="141"/>
      <c r="M101" s="144"/>
      <c r="N101" s="141">
        <f>SUM(N95:N99)</f>
        <v>0</v>
      </c>
      <c r="O101" s="141"/>
      <c r="P101" s="141">
        <f>SUM(P95:P99)</f>
        <v>0</v>
      </c>
    </row>
    <row r="102" spans="1:16" ht="14.25">
      <c r="A102" s="53"/>
      <c r="B102" s="53"/>
      <c r="D102" s="53"/>
      <c r="E102" s="61"/>
      <c r="F102" s="61"/>
      <c r="G102" s="61"/>
      <c r="H102" s="61"/>
      <c r="I102" s="10"/>
      <c r="K102" s="9">
        <v>94</v>
      </c>
      <c r="L102" s="140"/>
      <c r="M102" s="143"/>
      <c r="N102" s="140"/>
      <c r="O102" s="143"/>
      <c r="P102" s="140"/>
    </row>
    <row r="103" spans="1:16" ht="15" customHeight="1">
      <c r="A103" s="62"/>
      <c r="B103" s="42" t="s">
        <v>239</v>
      </c>
      <c r="C103" s="15" t="s">
        <v>51</v>
      </c>
      <c r="D103" s="53"/>
      <c r="E103" s="63"/>
      <c r="F103" s="63"/>
      <c r="H103" s="17"/>
      <c r="I103" s="10"/>
      <c r="K103" s="9">
        <v>94</v>
      </c>
      <c r="L103" s="140"/>
      <c r="M103" s="143"/>
      <c r="N103" s="140"/>
      <c r="O103" s="143"/>
      <c r="P103" s="140"/>
    </row>
    <row r="104" spans="1:16" ht="15" customHeight="1">
      <c r="A104" s="62"/>
      <c r="B104" s="62"/>
      <c r="C104" s="15"/>
      <c r="D104" s="53"/>
      <c r="E104" s="63"/>
      <c r="F104" s="63"/>
      <c r="H104" s="17"/>
      <c r="I104" s="10"/>
      <c r="K104" s="9">
        <v>94</v>
      </c>
      <c r="L104" s="140"/>
      <c r="M104" s="143"/>
      <c r="N104" s="140"/>
      <c r="O104" s="143"/>
      <c r="P104" s="140"/>
    </row>
    <row r="105" spans="2:16" ht="14.25">
      <c r="B105" s="42"/>
      <c r="D105" s="22"/>
      <c r="E105" s="38"/>
      <c r="F105" s="38"/>
      <c r="G105" s="38"/>
      <c r="I105" s="10"/>
      <c r="K105" s="9">
        <v>94</v>
      </c>
      <c r="L105" s="140"/>
      <c r="M105" s="143"/>
      <c r="N105" s="140"/>
      <c r="O105" s="143"/>
      <c r="P105" s="140"/>
    </row>
    <row r="106" spans="2:16" ht="42.75">
      <c r="B106" s="42">
        <v>601</v>
      </c>
      <c r="C106" s="3" t="s">
        <v>52</v>
      </c>
      <c r="D106" s="22"/>
      <c r="E106" s="38"/>
      <c r="F106" s="38"/>
      <c r="G106" s="38"/>
      <c r="I106" s="10"/>
      <c r="K106" s="9">
        <v>94</v>
      </c>
      <c r="L106" s="140"/>
      <c r="M106" s="143"/>
      <c r="N106" s="140"/>
      <c r="O106" s="143"/>
      <c r="P106" s="140"/>
    </row>
    <row r="107" spans="2:16" ht="28.5">
      <c r="B107" s="42"/>
      <c r="C107" s="3" t="s">
        <v>53</v>
      </c>
      <c r="D107" s="22"/>
      <c r="E107" s="38"/>
      <c r="F107" s="38"/>
      <c r="G107" s="38"/>
      <c r="I107" s="10"/>
      <c r="K107" s="9">
        <v>94</v>
      </c>
      <c r="L107" s="140"/>
      <c r="M107" s="143"/>
      <c r="N107" s="140"/>
      <c r="O107" s="146"/>
      <c r="P107" s="140"/>
    </row>
    <row r="108" spans="2:16" ht="14.25">
      <c r="B108" s="42"/>
      <c r="D108" s="22" t="s">
        <v>144</v>
      </c>
      <c r="E108" s="38">
        <v>640</v>
      </c>
      <c r="F108" s="38" t="s">
        <v>263</v>
      </c>
      <c r="G108" s="38"/>
      <c r="I108" s="10"/>
      <c r="J108" s="8">
        <v>20</v>
      </c>
      <c r="K108" s="9">
        <v>94</v>
      </c>
      <c r="L108" s="140">
        <f>G108*1.2</f>
        <v>0</v>
      </c>
      <c r="M108" s="143"/>
      <c r="N108" s="140">
        <f>E108*G108</f>
        <v>0</v>
      </c>
      <c r="O108" s="143"/>
      <c r="P108" s="140">
        <f>E108*L108</f>
        <v>0</v>
      </c>
    </row>
    <row r="109" spans="2:16" ht="14.25">
      <c r="B109" s="42"/>
      <c r="D109" s="22"/>
      <c r="I109" s="10"/>
      <c r="K109" s="9">
        <v>94</v>
      </c>
      <c r="L109" s="140">
        <f>G109*1.2</f>
        <v>0</v>
      </c>
      <c r="M109" s="143"/>
      <c r="N109" s="140">
        <f>E109*G109</f>
        <v>0</v>
      </c>
      <c r="O109" s="143"/>
      <c r="P109" s="140">
        <f>E109*L109</f>
        <v>0</v>
      </c>
    </row>
    <row r="110" spans="1:16" ht="29.25" customHeight="1">
      <c r="A110" s="47" t="s">
        <v>16</v>
      </c>
      <c r="B110" s="48"/>
      <c r="C110" s="49" t="s">
        <v>51</v>
      </c>
      <c r="D110" s="50"/>
      <c r="E110" s="48">
        <v>600</v>
      </c>
      <c r="F110" s="48"/>
      <c r="G110" s="51"/>
      <c r="H110" s="52">
        <f>SUM(H105:H109)</f>
        <v>0</v>
      </c>
      <c r="I110" s="10"/>
      <c r="K110" s="9">
        <v>94</v>
      </c>
      <c r="L110" s="141"/>
      <c r="M110" s="144"/>
      <c r="N110" s="141">
        <f>SUM(N102:N109)</f>
        <v>0</v>
      </c>
      <c r="O110" s="141"/>
      <c r="P110" s="141">
        <f>SUM(P102:P109)</f>
        <v>0</v>
      </c>
    </row>
    <row r="111" spans="1:16" ht="14.25">
      <c r="A111" s="53"/>
      <c r="B111" s="42"/>
      <c r="C111" s="15"/>
      <c r="D111" s="22"/>
      <c r="I111" s="10"/>
      <c r="K111" s="9">
        <v>94</v>
      </c>
      <c r="L111" s="140"/>
      <c r="M111" s="143"/>
      <c r="N111" s="140"/>
      <c r="O111" s="143"/>
      <c r="P111" s="140"/>
    </row>
    <row r="112" spans="1:16" ht="15" customHeight="1">
      <c r="A112" s="66"/>
      <c r="B112" s="42">
        <v>700</v>
      </c>
      <c r="C112" s="15" t="s">
        <v>54</v>
      </c>
      <c r="D112" s="67"/>
      <c r="E112" s="68"/>
      <c r="F112" s="68"/>
      <c r="H112" s="17"/>
      <c r="I112" s="10"/>
      <c r="K112" s="9">
        <v>94</v>
      </c>
      <c r="L112" s="140"/>
      <c r="M112" s="143"/>
      <c r="N112" s="140"/>
      <c r="O112" s="143"/>
      <c r="P112" s="140"/>
    </row>
    <row r="113" spans="1:16" ht="15" customHeight="1">
      <c r="A113" s="66"/>
      <c r="B113" s="66"/>
      <c r="D113" s="67"/>
      <c r="E113" s="68"/>
      <c r="F113" s="68"/>
      <c r="H113" s="17"/>
      <c r="I113" s="10"/>
      <c r="K113" s="9">
        <v>94</v>
      </c>
      <c r="L113" s="140"/>
      <c r="M113" s="143"/>
      <c r="N113" s="140"/>
      <c r="O113" s="143"/>
      <c r="P113" s="140"/>
    </row>
    <row r="114" spans="2:16" ht="73.5" customHeight="1">
      <c r="B114" s="42">
        <v>701</v>
      </c>
      <c r="C114" s="3" t="s">
        <v>55</v>
      </c>
      <c r="D114" s="22"/>
      <c r="E114" s="38"/>
      <c r="F114" s="38"/>
      <c r="G114" s="38"/>
      <c r="I114" s="10"/>
      <c r="K114" s="9">
        <v>94</v>
      </c>
      <c r="L114" s="140"/>
      <c r="M114" s="143"/>
      <c r="N114" s="140"/>
      <c r="O114" s="143"/>
      <c r="P114" s="140"/>
    </row>
    <row r="115" spans="2:16" ht="14.25">
      <c r="B115" s="42"/>
      <c r="C115" s="3" t="s">
        <v>56</v>
      </c>
      <c r="D115" s="22"/>
      <c r="E115" s="38"/>
      <c r="F115" s="38"/>
      <c r="G115" s="38"/>
      <c r="I115" s="10"/>
      <c r="K115" s="9">
        <v>94</v>
      </c>
      <c r="L115" s="140"/>
      <c r="M115" s="143"/>
      <c r="N115" s="140"/>
      <c r="O115" s="143"/>
      <c r="P115" s="140"/>
    </row>
    <row r="116" spans="2:16" ht="14.25">
      <c r="B116" s="42"/>
      <c r="C116" s="3" t="s">
        <v>57</v>
      </c>
      <c r="D116" s="22"/>
      <c r="E116" s="38"/>
      <c r="F116" s="38"/>
      <c r="G116" s="38"/>
      <c r="I116" s="10"/>
      <c r="K116" s="9">
        <v>94</v>
      </c>
      <c r="L116" s="140"/>
      <c r="M116" s="143"/>
      <c r="N116" s="140"/>
      <c r="O116" s="143"/>
      <c r="P116" s="140"/>
    </row>
    <row r="117" spans="2:16" ht="14.25">
      <c r="B117" s="42"/>
      <c r="D117" s="22" t="s">
        <v>144</v>
      </c>
      <c r="E117" s="38">
        <v>16</v>
      </c>
      <c r="F117" s="38" t="s">
        <v>263</v>
      </c>
      <c r="G117" s="38"/>
      <c r="I117" s="10"/>
      <c r="J117" s="8">
        <v>8</v>
      </c>
      <c r="K117" s="9">
        <v>94</v>
      </c>
      <c r="L117" s="140">
        <f>G117*1.2</f>
        <v>0</v>
      </c>
      <c r="M117" s="143"/>
      <c r="N117" s="140">
        <f>E117*G117</f>
        <v>0</v>
      </c>
      <c r="O117" s="143"/>
      <c r="P117" s="140">
        <f>E117*L117</f>
        <v>0</v>
      </c>
    </row>
    <row r="118" spans="2:16" ht="74.25" customHeight="1">
      <c r="B118" s="42">
        <v>702</v>
      </c>
      <c r="C118" s="3" t="s">
        <v>373</v>
      </c>
      <c r="D118" s="22"/>
      <c r="E118" s="38"/>
      <c r="F118" s="38"/>
      <c r="G118" s="38"/>
      <c r="I118" s="10"/>
      <c r="K118" s="9">
        <v>94</v>
      </c>
      <c r="L118" s="140"/>
      <c r="M118" s="143"/>
      <c r="N118" s="140"/>
      <c r="O118" s="143"/>
      <c r="P118" s="140"/>
    </row>
    <row r="119" spans="2:16" ht="28.5">
      <c r="B119" s="42"/>
      <c r="C119" s="3" t="s">
        <v>58</v>
      </c>
      <c r="D119" s="22"/>
      <c r="E119" s="38"/>
      <c r="F119" s="38"/>
      <c r="G119" s="38"/>
      <c r="I119" s="10"/>
      <c r="K119" s="9">
        <v>94</v>
      </c>
      <c r="L119" s="140"/>
      <c r="M119" s="143"/>
      <c r="N119" s="140"/>
      <c r="O119" s="143"/>
      <c r="P119" s="140"/>
    </row>
    <row r="120" spans="2:16" ht="14.25">
      <c r="B120" s="42"/>
      <c r="D120" s="22" t="s">
        <v>144</v>
      </c>
      <c r="E120" s="38">
        <v>458</v>
      </c>
      <c r="F120" s="38" t="s">
        <v>263</v>
      </c>
      <c r="G120" s="38"/>
      <c r="I120" s="10"/>
      <c r="J120" s="8">
        <v>20</v>
      </c>
      <c r="K120" s="9">
        <v>94</v>
      </c>
      <c r="L120" s="140">
        <f>G120*1.2</f>
        <v>0</v>
      </c>
      <c r="M120" s="143"/>
      <c r="N120" s="140">
        <f>E120*G120</f>
        <v>0</v>
      </c>
      <c r="O120" s="143"/>
      <c r="P120" s="140">
        <f>E120*L120</f>
        <v>0</v>
      </c>
    </row>
    <row r="121" spans="2:16" ht="57">
      <c r="B121" s="42">
        <v>703</v>
      </c>
      <c r="C121" s="3" t="s">
        <v>59</v>
      </c>
      <c r="D121" s="22"/>
      <c r="E121" s="38"/>
      <c r="F121" s="38"/>
      <c r="G121" s="38"/>
      <c r="I121" s="10"/>
      <c r="K121" s="9">
        <v>94</v>
      </c>
      <c r="L121" s="140"/>
      <c r="M121" s="143"/>
      <c r="N121" s="140"/>
      <c r="O121" s="143"/>
      <c r="P121" s="140"/>
    </row>
    <row r="122" spans="2:16" ht="28.5">
      <c r="B122" s="42"/>
      <c r="C122" s="3" t="s">
        <v>58</v>
      </c>
      <c r="D122" s="22"/>
      <c r="E122" s="38"/>
      <c r="F122" s="38"/>
      <c r="G122" s="38"/>
      <c r="I122" s="10"/>
      <c r="K122" s="9">
        <v>94</v>
      </c>
      <c r="L122" s="140"/>
      <c r="M122" s="143"/>
      <c r="N122" s="140"/>
      <c r="O122" s="143"/>
      <c r="P122" s="140"/>
    </row>
    <row r="123" spans="2:16" ht="14.25">
      <c r="B123" s="42"/>
      <c r="D123" s="22" t="s">
        <v>144</v>
      </c>
      <c r="E123" s="38">
        <v>470</v>
      </c>
      <c r="F123" s="38" t="s">
        <v>263</v>
      </c>
      <c r="G123" s="38"/>
      <c r="I123" s="10"/>
      <c r="J123" s="8">
        <v>20</v>
      </c>
      <c r="K123" s="9">
        <v>94</v>
      </c>
      <c r="L123" s="140">
        <f>G123*1.2</f>
        <v>0</v>
      </c>
      <c r="M123" s="143"/>
      <c r="N123" s="140">
        <f>E123*G123</f>
        <v>0</v>
      </c>
      <c r="O123" s="143"/>
      <c r="P123" s="140">
        <f>E123*L123</f>
        <v>0</v>
      </c>
    </row>
    <row r="124" spans="2:16" ht="14.25">
      <c r="B124" s="42"/>
      <c r="D124" s="22"/>
      <c r="I124" s="10"/>
      <c r="K124" s="9">
        <v>94</v>
      </c>
      <c r="L124" s="140"/>
      <c r="M124" s="143"/>
      <c r="N124" s="140"/>
      <c r="O124" s="143"/>
      <c r="P124" s="140"/>
    </row>
    <row r="125" spans="1:16" ht="27" customHeight="1">
      <c r="A125" s="47" t="s">
        <v>16</v>
      </c>
      <c r="B125" s="48"/>
      <c r="C125" s="49" t="s">
        <v>54</v>
      </c>
      <c r="D125" s="50"/>
      <c r="E125" s="48">
        <v>700</v>
      </c>
      <c r="F125" s="48"/>
      <c r="G125" s="51"/>
      <c r="H125" s="52">
        <f>SUM(H114:H124)</f>
        <v>0</v>
      </c>
      <c r="I125" s="10"/>
      <c r="K125" s="9">
        <v>94</v>
      </c>
      <c r="L125" s="141"/>
      <c r="M125" s="144"/>
      <c r="N125" s="141">
        <f>SUM(N111:N123)</f>
        <v>0</v>
      </c>
      <c r="O125" s="141"/>
      <c r="P125" s="141">
        <f>SUM(P111:P123)</f>
        <v>0</v>
      </c>
    </row>
    <row r="126" spans="1:16" ht="14.25">
      <c r="A126" s="53"/>
      <c r="B126" s="42"/>
      <c r="D126" s="22"/>
      <c r="I126" s="10"/>
      <c r="K126" s="9">
        <v>94</v>
      </c>
      <c r="L126" s="140"/>
      <c r="M126" s="143"/>
      <c r="N126" s="140"/>
      <c r="O126" s="143"/>
      <c r="P126" s="140"/>
    </row>
    <row r="127" spans="1:16" ht="14.25">
      <c r="A127" s="62"/>
      <c r="B127" s="42">
        <v>800</v>
      </c>
      <c r="C127" s="15" t="s">
        <v>60</v>
      </c>
      <c r="D127" s="53"/>
      <c r="E127" s="63"/>
      <c r="F127" s="63"/>
      <c r="H127" s="17"/>
      <c r="I127" s="10"/>
      <c r="K127" s="9">
        <v>94</v>
      </c>
      <c r="L127" s="140"/>
      <c r="M127" s="143"/>
      <c r="N127" s="140"/>
      <c r="O127" s="143"/>
      <c r="P127" s="140"/>
    </row>
    <row r="128" spans="1:16" ht="14.25">
      <c r="A128" s="53"/>
      <c r="B128" s="53"/>
      <c r="D128" s="53"/>
      <c r="E128" s="61"/>
      <c r="F128" s="61"/>
      <c r="G128" s="61"/>
      <c r="H128" s="61"/>
      <c r="I128" s="10"/>
      <c r="K128" s="9">
        <v>94</v>
      </c>
      <c r="L128" s="140"/>
      <c r="M128" s="143"/>
      <c r="N128" s="140"/>
      <c r="O128" s="143"/>
      <c r="P128" s="140"/>
    </row>
    <row r="129" spans="2:16" ht="14.25">
      <c r="B129" s="42"/>
      <c r="D129" s="22"/>
      <c r="E129" s="38"/>
      <c r="F129" s="38"/>
      <c r="G129" s="38"/>
      <c r="I129" s="59"/>
      <c r="K129" s="9">
        <v>94</v>
      </c>
      <c r="L129" s="140"/>
      <c r="M129" s="143"/>
      <c r="N129" s="140"/>
      <c r="O129" s="143"/>
      <c r="P129" s="140"/>
    </row>
    <row r="130" spans="2:16" ht="14.25">
      <c r="B130" s="42"/>
      <c r="C130" s="15" t="s">
        <v>61</v>
      </c>
      <c r="D130" s="22"/>
      <c r="E130" s="38"/>
      <c r="F130" s="38"/>
      <c r="G130" s="38"/>
      <c r="I130" s="59"/>
      <c r="K130" s="9">
        <v>94</v>
      </c>
      <c r="L130" s="140"/>
      <c r="M130" s="143"/>
      <c r="N130" s="140"/>
      <c r="O130" s="143"/>
      <c r="P130" s="140"/>
    </row>
    <row r="131" spans="2:16" ht="14.25">
      <c r="B131" s="42"/>
      <c r="D131" s="22"/>
      <c r="E131" s="38"/>
      <c r="F131" s="38"/>
      <c r="G131" s="38"/>
      <c r="I131" s="59"/>
      <c r="K131" s="9">
        <v>94</v>
      </c>
      <c r="L131" s="140"/>
      <c r="M131" s="143"/>
      <c r="N131" s="140"/>
      <c r="O131" s="143"/>
      <c r="P131" s="140"/>
    </row>
    <row r="132" spans="2:16" ht="45.75" customHeight="1">
      <c r="B132" s="42">
        <v>801</v>
      </c>
      <c r="C132" s="3" t="s">
        <v>62</v>
      </c>
      <c r="D132" s="22"/>
      <c r="E132" s="69"/>
      <c r="F132" s="69"/>
      <c r="G132" s="38"/>
      <c r="I132" s="59"/>
      <c r="K132" s="9">
        <v>94</v>
      </c>
      <c r="L132" s="140"/>
      <c r="M132" s="143"/>
      <c r="N132" s="140"/>
      <c r="O132" s="143"/>
      <c r="P132" s="140"/>
    </row>
    <row r="133" spans="2:16" ht="128.25">
      <c r="B133" s="42"/>
      <c r="C133" s="3" t="s">
        <v>63</v>
      </c>
      <c r="D133" s="22"/>
      <c r="E133" s="69"/>
      <c r="F133" s="69"/>
      <c r="G133" s="38"/>
      <c r="I133" s="59"/>
      <c r="K133" s="9">
        <v>94</v>
      </c>
      <c r="L133" s="140"/>
      <c r="M133" s="143"/>
      <c r="N133" s="140"/>
      <c r="O133" s="143"/>
      <c r="P133" s="140"/>
    </row>
    <row r="134" spans="2:16" ht="47.25" customHeight="1">
      <c r="B134" s="42"/>
      <c r="C134" s="3" t="s">
        <v>64</v>
      </c>
      <c r="D134" s="22"/>
      <c r="E134" s="69"/>
      <c r="F134" s="69"/>
      <c r="G134" s="38"/>
      <c r="I134" s="59"/>
      <c r="K134" s="9">
        <v>94</v>
      </c>
      <c r="L134" s="140"/>
      <c r="M134" s="143"/>
      <c r="N134" s="140"/>
      <c r="O134" s="143"/>
      <c r="P134" s="140"/>
    </row>
    <row r="135" spans="2:16" ht="30.75" customHeight="1">
      <c r="B135" s="42"/>
      <c r="C135" s="3" t="s">
        <v>65</v>
      </c>
      <c r="D135" s="22"/>
      <c r="E135" s="69"/>
      <c r="F135" s="69"/>
      <c r="G135" s="38"/>
      <c r="I135" s="59"/>
      <c r="K135" s="9">
        <v>94</v>
      </c>
      <c r="L135" s="140"/>
      <c r="M135" s="143"/>
      <c r="N135" s="140"/>
      <c r="O135" s="143"/>
      <c r="P135" s="140"/>
    </row>
    <row r="136" spans="2:16" ht="14.25">
      <c r="B136" s="42"/>
      <c r="C136" s="3" t="s">
        <v>66</v>
      </c>
      <c r="D136" s="22" t="s">
        <v>67</v>
      </c>
      <c r="E136" s="69">
        <v>12</v>
      </c>
      <c r="F136" s="38" t="s">
        <v>263</v>
      </c>
      <c r="G136" s="38"/>
      <c r="I136" s="59"/>
      <c r="J136" s="8">
        <v>258</v>
      </c>
      <c r="K136" s="9">
        <v>94</v>
      </c>
      <c r="L136" s="140">
        <f>G136*1.2</f>
        <v>0</v>
      </c>
      <c r="M136" s="143"/>
      <c r="N136" s="140">
        <f>E136*G136</f>
        <v>0</v>
      </c>
      <c r="O136" s="143"/>
      <c r="P136" s="140">
        <f>E136*L136</f>
        <v>0</v>
      </c>
    </row>
    <row r="137" spans="2:16" ht="14.25">
      <c r="B137" s="42"/>
      <c r="C137" s="3" t="s">
        <v>68</v>
      </c>
      <c r="D137" s="22" t="s">
        <v>67</v>
      </c>
      <c r="E137" s="69">
        <v>2</v>
      </c>
      <c r="F137" s="38" t="s">
        <v>263</v>
      </c>
      <c r="G137" s="38"/>
      <c r="I137" s="59"/>
      <c r="J137" s="8">
        <v>205</v>
      </c>
      <c r="K137" s="9">
        <v>94</v>
      </c>
      <c r="L137" s="140">
        <f>G137*1.2</f>
        <v>0</v>
      </c>
      <c r="M137" s="143"/>
      <c r="N137" s="140">
        <f>E137*G137</f>
        <v>0</v>
      </c>
      <c r="O137" s="143"/>
      <c r="P137" s="140">
        <f>E137*L137</f>
        <v>0</v>
      </c>
    </row>
    <row r="138" spans="2:16" ht="14.25">
      <c r="B138" s="42"/>
      <c r="C138" s="3" t="s">
        <v>69</v>
      </c>
      <c r="D138" s="22" t="s">
        <v>67</v>
      </c>
      <c r="E138" s="69">
        <v>1</v>
      </c>
      <c r="F138" s="38" t="s">
        <v>263</v>
      </c>
      <c r="G138" s="38"/>
      <c r="I138" s="59"/>
      <c r="K138" s="9">
        <v>94</v>
      </c>
      <c r="L138" s="140">
        <f>G138*1.2</f>
        <v>0</v>
      </c>
      <c r="M138" s="143"/>
      <c r="N138" s="140">
        <f>E138*G138</f>
        <v>0</v>
      </c>
      <c r="O138" s="143"/>
      <c r="P138" s="140">
        <f>E138*L138</f>
        <v>0</v>
      </c>
    </row>
    <row r="139" spans="2:16" ht="14.25">
      <c r="B139" s="42"/>
      <c r="C139" s="3" t="s">
        <v>70</v>
      </c>
      <c r="D139" s="22" t="s">
        <v>67</v>
      </c>
      <c r="E139" s="69">
        <v>1</v>
      </c>
      <c r="F139" s="38" t="s">
        <v>263</v>
      </c>
      <c r="G139" s="38"/>
      <c r="I139" s="59"/>
      <c r="L139" s="140">
        <f>G139*1.2</f>
        <v>0</v>
      </c>
      <c r="M139" s="143"/>
      <c r="N139" s="140">
        <f>E139*G139</f>
        <v>0</v>
      </c>
      <c r="O139" s="143"/>
      <c r="P139" s="140">
        <f>E139*L139</f>
        <v>0</v>
      </c>
    </row>
    <row r="140" spans="2:16" ht="14.25">
      <c r="B140" s="42"/>
      <c r="C140" s="3" t="s">
        <v>71</v>
      </c>
      <c r="D140" s="22" t="s">
        <v>67</v>
      </c>
      <c r="E140" s="69">
        <v>4</v>
      </c>
      <c r="F140" s="38" t="s">
        <v>263</v>
      </c>
      <c r="G140" s="38"/>
      <c r="I140" s="59"/>
      <c r="L140" s="140">
        <f>G140*1.2</f>
        <v>0</v>
      </c>
      <c r="M140" s="143"/>
      <c r="N140" s="140">
        <f>E140*G140</f>
        <v>0</v>
      </c>
      <c r="O140" s="143"/>
      <c r="P140" s="140">
        <f>E140*L140</f>
        <v>0</v>
      </c>
    </row>
    <row r="141" spans="2:16" ht="14.25">
      <c r="B141" s="42"/>
      <c r="D141" s="22"/>
      <c r="E141" s="69"/>
      <c r="F141" s="69"/>
      <c r="G141" s="38"/>
      <c r="I141" s="59"/>
      <c r="L141" s="140"/>
      <c r="M141" s="143"/>
      <c r="N141" s="140"/>
      <c r="O141" s="143"/>
      <c r="P141" s="140"/>
    </row>
    <row r="142" spans="2:16" ht="28.5">
      <c r="B142" s="42">
        <v>802</v>
      </c>
      <c r="C142" s="3" t="s">
        <v>72</v>
      </c>
      <c r="D142" s="3"/>
      <c r="E142" s="3"/>
      <c r="F142" s="3"/>
      <c r="G142" s="3"/>
      <c r="H142" s="70"/>
      <c r="I142" s="57"/>
      <c r="J142" s="71"/>
      <c r="K142" s="71"/>
      <c r="L142" s="140"/>
      <c r="M142" s="143"/>
      <c r="N142" s="140"/>
      <c r="O142" s="143"/>
      <c r="P142" s="140"/>
    </row>
    <row r="143" spans="2:16" ht="28.5">
      <c r="B143" s="42"/>
      <c r="C143" s="3" t="s">
        <v>73</v>
      </c>
      <c r="D143" s="3"/>
      <c r="E143" s="3"/>
      <c r="F143" s="3"/>
      <c r="G143" s="3"/>
      <c r="H143" s="70"/>
      <c r="I143" s="57"/>
      <c r="J143" s="71"/>
      <c r="K143" s="71"/>
      <c r="L143" s="140"/>
      <c r="M143" s="143"/>
      <c r="N143" s="140"/>
      <c r="O143" s="143"/>
      <c r="P143" s="140"/>
    </row>
    <row r="144" spans="2:16" ht="28.5" customHeight="1">
      <c r="B144" s="42"/>
      <c r="C144" s="3" t="s">
        <v>74</v>
      </c>
      <c r="D144" s="3"/>
      <c r="E144" s="3"/>
      <c r="F144" s="3"/>
      <c r="G144" s="3"/>
      <c r="H144" s="70"/>
      <c r="I144" s="57"/>
      <c r="J144" s="71"/>
      <c r="K144" s="71"/>
      <c r="L144" s="140"/>
      <c r="M144" s="143"/>
      <c r="N144" s="140"/>
      <c r="O144" s="143"/>
      <c r="P144" s="140"/>
    </row>
    <row r="145" spans="2:16" ht="31.5" customHeight="1">
      <c r="B145" s="42"/>
      <c r="C145" s="3" t="s">
        <v>75</v>
      </c>
      <c r="D145" s="3"/>
      <c r="E145" s="3"/>
      <c r="F145" s="3"/>
      <c r="G145" s="3"/>
      <c r="H145" s="70"/>
      <c r="I145" s="57"/>
      <c r="J145" s="71"/>
      <c r="K145" s="71"/>
      <c r="L145" s="140"/>
      <c r="M145" s="143"/>
      <c r="N145" s="140"/>
      <c r="O145" s="143"/>
      <c r="P145" s="140"/>
    </row>
    <row r="146" spans="2:16" ht="45" customHeight="1">
      <c r="B146" s="42"/>
      <c r="C146" s="3" t="s">
        <v>76</v>
      </c>
      <c r="D146" s="3"/>
      <c r="E146" s="3"/>
      <c r="F146" s="3"/>
      <c r="G146" s="3"/>
      <c r="H146" s="70"/>
      <c r="I146" s="57"/>
      <c r="J146" s="71"/>
      <c r="K146" s="71"/>
      <c r="L146" s="140"/>
      <c r="M146" s="143"/>
      <c r="N146" s="140"/>
      <c r="O146" s="143"/>
      <c r="P146" s="140"/>
    </row>
    <row r="147" spans="2:16" ht="42.75">
      <c r="B147" s="42"/>
      <c r="C147" s="3" t="s">
        <v>77</v>
      </c>
      <c r="D147" s="3"/>
      <c r="E147" s="3"/>
      <c r="F147" s="3"/>
      <c r="G147" s="3"/>
      <c r="H147" s="70"/>
      <c r="I147" s="57"/>
      <c r="J147" s="71"/>
      <c r="K147" s="71"/>
      <c r="L147" s="140"/>
      <c r="M147" s="143"/>
      <c r="N147" s="140"/>
      <c r="O147" s="143"/>
      <c r="P147" s="140"/>
    </row>
    <row r="148" spans="2:16" ht="14.25">
      <c r="B148" s="42"/>
      <c r="C148" s="3" t="s">
        <v>78</v>
      </c>
      <c r="D148" s="22" t="s">
        <v>67</v>
      </c>
      <c r="E148" s="69">
        <v>1</v>
      </c>
      <c r="F148" s="38" t="s">
        <v>263</v>
      </c>
      <c r="G148" s="38"/>
      <c r="I148" s="59"/>
      <c r="L148" s="140">
        <f>G148*1.2</f>
        <v>0</v>
      </c>
      <c r="M148" s="143"/>
      <c r="N148" s="140">
        <f>E148*G148</f>
        <v>0</v>
      </c>
      <c r="O148" s="143"/>
      <c r="P148" s="140">
        <f>E148*L148</f>
        <v>0</v>
      </c>
    </row>
    <row r="149" spans="2:16" ht="14.25">
      <c r="B149" s="42"/>
      <c r="C149" s="15" t="s">
        <v>79</v>
      </c>
      <c r="D149" s="22"/>
      <c r="E149" s="69"/>
      <c r="F149" s="69"/>
      <c r="G149" s="38"/>
      <c r="I149" s="59"/>
      <c r="K149" s="9">
        <v>94</v>
      </c>
      <c r="L149" s="140"/>
      <c r="M149" s="143"/>
      <c r="N149" s="140"/>
      <c r="O149" s="143"/>
      <c r="P149" s="140"/>
    </row>
    <row r="150" spans="1:16" ht="14.25">
      <c r="A150" s="72"/>
      <c r="B150" s="42"/>
      <c r="D150" s="22"/>
      <c r="E150" s="69"/>
      <c r="F150" s="69"/>
      <c r="G150" s="38"/>
      <c r="I150" s="59"/>
      <c r="L150" s="140"/>
      <c r="M150" s="143"/>
      <c r="N150" s="140"/>
      <c r="O150" s="143"/>
      <c r="P150" s="140"/>
    </row>
    <row r="151" spans="1:16" ht="114.75" customHeight="1">
      <c r="A151" s="72"/>
      <c r="B151" s="42">
        <v>803</v>
      </c>
      <c r="C151" s="3" t="s">
        <v>80</v>
      </c>
      <c r="D151" s="22"/>
      <c r="E151" s="69"/>
      <c r="F151" s="69"/>
      <c r="G151" s="38"/>
      <c r="I151" s="59"/>
      <c r="L151" s="140"/>
      <c r="M151" s="143"/>
      <c r="N151" s="140"/>
      <c r="O151" s="143"/>
      <c r="P151" s="140"/>
    </row>
    <row r="152" spans="1:16" ht="30" customHeight="1">
      <c r="A152" s="72"/>
      <c r="B152" s="42"/>
      <c r="C152" s="3" t="s">
        <v>81</v>
      </c>
      <c r="D152" s="22"/>
      <c r="E152" s="69"/>
      <c r="F152" s="69"/>
      <c r="G152" s="38"/>
      <c r="I152" s="59"/>
      <c r="L152" s="140"/>
      <c r="M152" s="143"/>
      <c r="N152" s="140"/>
      <c r="O152" s="143"/>
      <c r="P152" s="140"/>
    </row>
    <row r="153" spans="1:16" ht="28.5" customHeight="1">
      <c r="A153" s="72"/>
      <c r="B153" s="42"/>
      <c r="C153" s="3" t="s">
        <v>65</v>
      </c>
      <c r="D153" s="22"/>
      <c r="E153" s="69"/>
      <c r="F153" s="69"/>
      <c r="G153" s="38"/>
      <c r="I153" s="59"/>
      <c r="L153" s="140"/>
      <c r="M153" s="143"/>
      <c r="N153" s="140"/>
      <c r="O153" s="143"/>
      <c r="P153" s="140"/>
    </row>
    <row r="154" spans="1:16" ht="14.25">
      <c r="A154" s="72"/>
      <c r="B154" s="42"/>
      <c r="C154" s="3" t="s">
        <v>82</v>
      </c>
      <c r="D154" s="22" t="s">
        <v>67</v>
      </c>
      <c r="E154" s="69">
        <v>26</v>
      </c>
      <c r="F154" s="38" t="s">
        <v>263</v>
      </c>
      <c r="G154" s="38"/>
      <c r="I154" s="59"/>
      <c r="L154" s="140">
        <f>G154*1.2</f>
        <v>0</v>
      </c>
      <c r="M154" s="143"/>
      <c r="N154" s="140">
        <f>E154*G154</f>
        <v>0</v>
      </c>
      <c r="O154" s="143"/>
      <c r="P154" s="140">
        <f>E154*L154</f>
        <v>0</v>
      </c>
    </row>
    <row r="155" spans="1:16" ht="14.25">
      <c r="A155" s="72"/>
      <c r="B155" s="42"/>
      <c r="C155" s="3" t="s">
        <v>83</v>
      </c>
      <c r="D155" s="22" t="s">
        <v>67</v>
      </c>
      <c r="E155" s="69">
        <v>2</v>
      </c>
      <c r="F155" s="38" t="s">
        <v>263</v>
      </c>
      <c r="G155" s="38"/>
      <c r="I155" s="59"/>
      <c r="L155" s="140">
        <f>G155*1.2</f>
        <v>0</v>
      </c>
      <c r="M155" s="143"/>
      <c r="N155" s="140">
        <f>E155*G155</f>
        <v>0</v>
      </c>
      <c r="O155" s="143"/>
      <c r="P155" s="140">
        <f>E155*L155</f>
        <v>0</v>
      </c>
    </row>
    <row r="156" spans="1:16" ht="14.25">
      <c r="A156" s="72"/>
      <c r="B156" s="42"/>
      <c r="C156" s="3" t="s">
        <v>84</v>
      </c>
      <c r="D156" s="22" t="s">
        <v>67</v>
      </c>
      <c r="E156" s="69">
        <v>3</v>
      </c>
      <c r="F156" s="38" t="s">
        <v>263</v>
      </c>
      <c r="G156" s="38"/>
      <c r="I156" s="59"/>
      <c r="L156" s="140">
        <f>G156*1.2</f>
        <v>0</v>
      </c>
      <c r="M156" s="143"/>
      <c r="N156" s="140">
        <f>E156*G156</f>
        <v>0</v>
      </c>
      <c r="O156" s="143"/>
      <c r="P156" s="140">
        <f>E156*L156</f>
        <v>0</v>
      </c>
    </row>
    <row r="157" spans="2:16" ht="14.25">
      <c r="B157" s="42"/>
      <c r="D157" s="22"/>
      <c r="I157" s="10"/>
      <c r="K157" s="9">
        <v>94</v>
      </c>
      <c r="L157" s="140"/>
      <c r="M157" s="143"/>
      <c r="N157" s="140">
        <f>E157*G157</f>
        <v>0</v>
      </c>
      <c r="O157" s="143"/>
      <c r="P157" s="140">
        <f>E157*L157</f>
        <v>0</v>
      </c>
    </row>
    <row r="158" spans="1:16" ht="27" customHeight="1">
      <c r="A158" s="47" t="s">
        <v>16</v>
      </c>
      <c r="B158" s="48"/>
      <c r="C158" s="49" t="s">
        <v>85</v>
      </c>
      <c r="D158" s="50"/>
      <c r="E158" s="48">
        <v>800</v>
      </c>
      <c r="F158" s="48"/>
      <c r="G158" s="51"/>
      <c r="H158" s="52"/>
      <c r="I158" s="10"/>
      <c r="K158" s="9">
        <v>94</v>
      </c>
      <c r="L158" s="141"/>
      <c r="M158" s="144"/>
      <c r="N158" s="141">
        <f>SUM(N126:N156)</f>
        <v>0</v>
      </c>
      <c r="O158" s="141"/>
      <c r="P158" s="141">
        <f>SUM(P126:P156)</f>
        <v>0</v>
      </c>
    </row>
    <row r="159" spans="1:16" ht="14.25">
      <c r="A159" s="53"/>
      <c r="B159" s="42"/>
      <c r="D159" s="22"/>
      <c r="I159" s="10"/>
      <c r="K159" s="9">
        <v>94</v>
      </c>
      <c r="L159" s="140"/>
      <c r="M159" s="143"/>
      <c r="N159" s="140"/>
      <c r="O159" s="143"/>
      <c r="P159" s="140"/>
    </row>
    <row r="160" spans="1:16" ht="14.25" customHeight="1">
      <c r="A160" s="73">
        <f>E160*G160</f>
        <v>0</v>
      </c>
      <c r="B160" s="73"/>
      <c r="D160" s="73"/>
      <c r="E160" s="74"/>
      <c r="F160" s="74"/>
      <c r="G160" s="74"/>
      <c r="H160" s="74"/>
      <c r="I160" s="10"/>
      <c r="K160" s="9">
        <v>94</v>
      </c>
      <c r="L160" s="140"/>
      <c r="M160" s="143"/>
      <c r="N160" s="140"/>
      <c r="O160" s="143"/>
      <c r="P160" s="140"/>
    </row>
    <row r="161" spans="1:16" ht="14.25" customHeight="1">
      <c r="A161" s="66"/>
      <c r="B161" s="42">
        <v>900</v>
      </c>
      <c r="C161" s="15" t="s">
        <v>86</v>
      </c>
      <c r="D161" s="67"/>
      <c r="E161" s="68"/>
      <c r="F161" s="68"/>
      <c r="H161" s="17"/>
      <c r="I161" s="10"/>
      <c r="K161" s="9">
        <v>94</v>
      </c>
      <c r="L161" s="140"/>
      <c r="M161" s="143"/>
      <c r="N161" s="140"/>
      <c r="O161" s="143"/>
      <c r="P161" s="140"/>
    </row>
    <row r="162" spans="1:16" ht="14.25" customHeight="1">
      <c r="A162" s="67"/>
      <c r="B162" s="67"/>
      <c r="D162" s="67"/>
      <c r="E162" s="74"/>
      <c r="F162" s="74"/>
      <c r="G162" s="74"/>
      <c r="H162" s="74"/>
      <c r="I162" s="10"/>
      <c r="K162" s="9">
        <v>94</v>
      </c>
      <c r="L162" s="140"/>
      <c r="M162" s="143"/>
      <c r="N162" s="140"/>
      <c r="O162" s="143"/>
      <c r="P162" s="140"/>
    </row>
    <row r="163" spans="2:16" ht="15" customHeight="1">
      <c r="B163" s="42"/>
      <c r="D163" s="22"/>
      <c r="E163" s="38"/>
      <c r="F163" s="38"/>
      <c r="G163" s="38"/>
      <c r="I163" s="10"/>
      <c r="K163" s="9">
        <v>94</v>
      </c>
      <c r="L163" s="140"/>
      <c r="M163" s="143"/>
      <c r="N163" s="140"/>
      <c r="O163" s="143"/>
      <c r="P163" s="140"/>
    </row>
    <row r="164" spans="2:16" ht="15" customHeight="1">
      <c r="B164" s="42">
        <v>901</v>
      </c>
      <c r="C164" s="15" t="s">
        <v>86</v>
      </c>
      <c r="D164" s="22"/>
      <c r="E164" s="38"/>
      <c r="F164" s="38"/>
      <c r="G164" s="38"/>
      <c r="I164" s="59"/>
      <c r="K164" s="9">
        <v>94</v>
      </c>
      <c r="L164" s="140"/>
      <c r="M164" s="143"/>
      <c r="N164" s="140"/>
      <c r="O164" s="143"/>
      <c r="P164" s="140"/>
    </row>
    <row r="165" spans="2:16" ht="15" customHeight="1">
      <c r="B165" s="42"/>
      <c r="D165" s="22"/>
      <c r="E165" s="38"/>
      <c r="F165" s="38"/>
      <c r="G165" s="38"/>
      <c r="I165" s="59"/>
      <c r="K165" s="9">
        <v>94</v>
      </c>
      <c r="L165" s="140"/>
      <c r="M165" s="143"/>
      <c r="N165" s="140"/>
      <c r="O165" s="143"/>
      <c r="P165" s="140"/>
    </row>
    <row r="166" spans="2:16" ht="42.75">
      <c r="B166" s="42">
        <v>902</v>
      </c>
      <c r="C166" s="3" t="s">
        <v>87</v>
      </c>
      <c r="D166" s="22"/>
      <c r="E166" s="69"/>
      <c r="F166" s="69"/>
      <c r="G166" s="38"/>
      <c r="I166" s="59"/>
      <c r="K166" s="9">
        <v>94</v>
      </c>
      <c r="L166" s="140"/>
      <c r="M166" s="143"/>
      <c r="N166" s="140"/>
      <c r="O166" s="143"/>
      <c r="P166" s="140"/>
    </row>
    <row r="167" spans="2:16" ht="28.5">
      <c r="B167" s="42"/>
      <c r="C167" s="3" t="s">
        <v>88</v>
      </c>
      <c r="D167" s="22"/>
      <c r="E167" s="69"/>
      <c r="F167" s="69"/>
      <c r="G167" s="38"/>
      <c r="I167" s="59"/>
      <c r="K167" s="9">
        <v>94</v>
      </c>
      <c r="L167" s="140"/>
      <c r="M167" s="143"/>
      <c r="N167" s="140"/>
      <c r="O167" s="143"/>
      <c r="P167" s="140"/>
    </row>
    <row r="168" spans="2:16" ht="28.5">
      <c r="B168" s="42"/>
      <c r="C168" s="3" t="s">
        <v>89</v>
      </c>
      <c r="D168" s="22" t="s">
        <v>253</v>
      </c>
      <c r="E168" s="38">
        <v>20</v>
      </c>
      <c r="F168" s="38" t="s">
        <v>263</v>
      </c>
      <c r="G168" s="38"/>
      <c r="I168" s="59"/>
      <c r="J168" s="8">
        <v>80</v>
      </c>
      <c r="K168" s="9">
        <v>94</v>
      </c>
      <c r="L168" s="140">
        <f>G168*1.2</f>
        <v>0</v>
      </c>
      <c r="M168" s="143"/>
      <c r="N168" s="140">
        <f>E168*G168</f>
        <v>0</v>
      </c>
      <c r="O168" s="143"/>
      <c r="P168" s="140">
        <f>E168*L168</f>
        <v>0</v>
      </c>
    </row>
    <row r="169" spans="2:16" ht="45.75" customHeight="1">
      <c r="B169" s="42">
        <v>903</v>
      </c>
      <c r="C169" s="3" t="s">
        <v>90</v>
      </c>
      <c r="D169" s="22"/>
      <c r="E169" s="69"/>
      <c r="F169" s="69"/>
      <c r="G169" s="38"/>
      <c r="I169" s="59"/>
      <c r="K169" s="9">
        <v>94</v>
      </c>
      <c r="L169" s="140"/>
      <c r="M169" s="143"/>
      <c r="N169" s="140"/>
      <c r="O169" s="143"/>
      <c r="P169" s="140"/>
    </row>
    <row r="170" spans="2:16" ht="73.5" customHeight="1">
      <c r="B170" s="42"/>
      <c r="C170" s="3" t="s">
        <v>91</v>
      </c>
      <c r="D170" s="22"/>
      <c r="E170" s="69"/>
      <c r="F170" s="69"/>
      <c r="G170" s="38"/>
      <c r="I170" s="59"/>
      <c r="K170" s="9">
        <v>94</v>
      </c>
      <c r="L170" s="140"/>
      <c r="M170" s="143"/>
      <c r="N170" s="140"/>
      <c r="O170" s="143"/>
      <c r="P170" s="140"/>
    </row>
    <row r="171" spans="2:16" ht="42.75">
      <c r="B171" s="42"/>
      <c r="C171" s="3" t="s">
        <v>92</v>
      </c>
      <c r="D171" s="22"/>
      <c r="E171" s="69"/>
      <c r="F171" s="69"/>
      <c r="G171" s="38"/>
      <c r="I171" s="59"/>
      <c r="K171" s="9">
        <v>94</v>
      </c>
      <c r="L171" s="140"/>
      <c r="M171" s="143"/>
      <c r="N171" s="140"/>
      <c r="O171" s="143"/>
      <c r="P171" s="140"/>
    </row>
    <row r="172" spans="2:16" ht="28.5">
      <c r="B172" s="42"/>
      <c r="C172" s="3" t="s">
        <v>89</v>
      </c>
      <c r="D172" s="22" t="s">
        <v>253</v>
      </c>
      <c r="E172" s="38">
        <v>4</v>
      </c>
      <c r="F172" s="38" t="s">
        <v>263</v>
      </c>
      <c r="G172" s="38"/>
      <c r="I172" s="59"/>
      <c r="J172" s="8">
        <v>40</v>
      </c>
      <c r="K172" s="9">
        <v>94</v>
      </c>
      <c r="L172" s="140">
        <f>G172*1.2</f>
        <v>0</v>
      </c>
      <c r="M172" s="143"/>
      <c r="N172" s="140">
        <f>E172*G172</f>
        <v>0</v>
      </c>
      <c r="O172" s="143"/>
      <c r="P172" s="140">
        <f>E172*L172</f>
        <v>0</v>
      </c>
    </row>
    <row r="173" spans="2:16" ht="43.5" customHeight="1">
      <c r="B173" s="42">
        <v>904</v>
      </c>
      <c r="C173" s="3" t="s">
        <v>93</v>
      </c>
      <c r="D173" s="22"/>
      <c r="E173" s="69"/>
      <c r="F173" s="69"/>
      <c r="G173" s="38"/>
      <c r="I173" s="59"/>
      <c r="K173" s="9">
        <v>94</v>
      </c>
      <c r="L173" s="140"/>
      <c r="M173" s="143"/>
      <c r="N173" s="140"/>
      <c r="O173" s="143"/>
      <c r="P173" s="140"/>
    </row>
    <row r="174" spans="2:16" ht="14.25">
      <c r="B174" s="42"/>
      <c r="C174" s="3" t="s">
        <v>368</v>
      </c>
      <c r="D174" s="22"/>
      <c r="E174" s="69"/>
      <c r="F174" s="69"/>
      <c r="G174" s="38"/>
      <c r="I174" s="59"/>
      <c r="K174" s="9">
        <v>94</v>
      </c>
      <c r="L174" s="140"/>
      <c r="M174" s="143"/>
      <c r="N174" s="140"/>
      <c r="O174" s="143"/>
      <c r="P174" s="140"/>
    </row>
    <row r="175" spans="2:16" ht="99.75">
      <c r="B175" s="42"/>
      <c r="C175" s="3" t="s">
        <v>94</v>
      </c>
      <c r="D175" s="22"/>
      <c r="E175" s="69"/>
      <c r="F175" s="69"/>
      <c r="G175" s="38"/>
      <c r="I175" s="59"/>
      <c r="K175" s="9">
        <v>94</v>
      </c>
      <c r="L175" s="140"/>
      <c r="M175" s="143"/>
      <c r="N175" s="140"/>
      <c r="O175" s="143"/>
      <c r="P175" s="140"/>
    </row>
    <row r="176" spans="2:16" ht="42.75">
      <c r="B176" s="42"/>
      <c r="C176" s="3" t="s">
        <v>95</v>
      </c>
      <c r="D176" s="22"/>
      <c r="E176" s="69"/>
      <c r="F176" s="69"/>
      <c r="G176" s="38"/>
      <c r="I176" s="59"/>
      <c r="K176" s="9">
        <v>94</v>
      </c>
      <c r="L176" s="140"/>
      <c r="M176" s="143"/>
      <c r="N176" s="140"/>
      <c r="O176" s="143"/>
      <c r="P176" s="140"/>
    </row>
    <row r="177" spans="2:16" ht="30.75" customHeight="1">
      <c r="B177" s="42"/>
      <c r="C177" s="3" t="s">
        <v>65</v>
      </c>
      <c r="D177" s="22"/>
      <c r="E177" s="69"/>
      <c r="F177" s="69"/>
      <c r="G177" s="38"/>
      <c r="I177" s="59"/>
      <c r="K177" s="9">
        <v>94</v>
      </c>
      <c r="L177" s="140"/>
      <c r="M177" s="143"/>
      <c r="N177" s="140"/>
      <c r="O177" s="143"/>
      <c r="P177" s="140"/>
    </row>
    <row r="178" spans="2:16" ht="14.25">
      <c r="B178" s="42"/>
      <c r="C178" s="3" t="s">
        <v>96</v>
      </c>
      <c r="D178" s="22" t="s">
        <v>67</v>
      </c>
      <c r="E178" s="69">
        <v>1</v>
      </c>
      <c r="F178" s="38" t="s">
        <v>263</v>
      </c>
      <c r="G178" s="38"/>
      <c r="I178" s="59"/>
      <c r="J178" s="8">
        <v>60</v>
      </c>
      <c r="K178" s="9">
        <v>94</v>
      </c>
      <c r="L178" s="140">
        <f>G178*1.2</f>
        <v>0</v>
      </c>
      <c r="M178" s="143"/>
      <c r="N178" s="140">
        <f>E178*G178</f>
        <v>0</v>
      </c>
      <c r="O178" s="143"/>
      <c r="P178" s="140">
        <f>E178*L178</f>
        <v>0</v>
      </c>
    </row>
    <row r="179" spans="2:16" ht="14.25">
      <c r="B179" s="42"/>
      <c r="D179" s="22"/>
      <c r="I179" s="10"/>
      <c r="K179" s="9">
        <v>94</v>
      </c>
      <c r="L179" s="140"/>
      <c r="M179" s="143"/>
      <c r="N179" s="140"/>
      <c r="O179" s="143"/>
      <c r="P179" s="140"/>
    </row>
    <row r="180" spans="1:16" ht="24.75" customHeight="1">
      <c r="A180" s="47" t="s">
        <v>16</v>
      </c>
      <c r="B180" s="48"/>
      <c r="C180" s="49" t="s">
        <v>86</v>
      </c>
      <c r="D180" s="50"/>
      <c r="E180" s="48">
        <f>B164</f>
        <v>901</v>
      </c>
      <c r="F180" s="48"/>
      <c r="G180" s="51"/>
      <c r="H180" s="52">
        <f>SUM(H163:H179)</f>
        <v>0</v>
      </c>
      <c r="I180" s="10"/>
      <c r="K180" s="9">
        <v>94</v>
      </c>
      <c r="L180" s="141"/>
      <c r="M180" s="144"/>
      <c r="N180" s="141">
        <f>SUM(N159:N178)</f>
        <v>0</v>
      </c>
      <c r="O180" s="141"/>
      <c r="P180" s="141">
        <f>SUM(P159:P178)</f>
        <v>0</v>
      </c>
    </row>
    <row r="181" spans="1:16" ht="14.25">
      <c r="A181" s="53"/>
      <c r="B181" s="53"/>
      <c r="D181" s="53"/>
      <c r="E181" s="61"/>
      <c r="F181" s="61"/>
      <c r="G181" s="61"/>
      <c r="H181" s="61"/>
      <c r="I181" s="10"/>
      <c r="K181" s="9">
        <v>94</v>
      </c>
      <c r="L181" s="140"/>
      <c r="M181" s="143"/>
      <c r="N181" s="140"/>
      <c r="O181" s="143"/>
      <c r="P181" s="140"/>
    </row>
    <row r="182" spans="1:16" ht="14.25">
      <c r="A182" s="62"/>
      <c r="B182" s="42">
        <v>1000</v>
      </c>
      <c r="C182" s="15" t="s">
        <v>97</v>
      </c>
      <c r="D182" s="53"/>
      <c r="E182" s="63"/>
      <c r="F182" s="63"/>
      <c r="H182" s="17"/>
      <c r="I182" s="10"/>
      <c r="K182" s="9">
        <v>94</v>
      </c>
      <c r="L182" s="140"/>
      <c r="M182" s="143"/>
      <c r="N182" s="140"/>
      <c r="O182" s="143"/>
      <c r="P182" s="140"/>
    </row>
    <row r="183" spans="1:16" ht="14.25">
      <c r="A183" s="53"/>
      <c r="B183" s="53"/>
      <c r="D183" s="53"/>
      <c r="E183" s="61"/>
      <c r="F183" s="61"/>
      <c r="G183" s="61"/>
      <c r="H183" s="61"/>
      <c r="I183" s="10"/>
      <c r="K183" s="9">
        <v>94</v>
      </c>
      <c r="L183" s="140"/>
      <c r="M183" s="143"/>
      <c r="N183" s="140"/>
      <c r="O183" s="143"/>
      <c r="P183" s="140"/>
    </row>
    <row r="184" spans="2:16" ht="14.25">
      <c r="B184" s="42"/>
      <c r="D184" s="22"/>
      <c r="E184" s="38"/>
      <c r="F184" s="38"/>
      <c r="G184" s="38"/>
      <c r="I184" s="10"/>
      <c r="K184" s="9">
        <v>94</v>
      </c>
      <c r="L184" s="140"/>
      <c r="M184" s="143"/>
      <c r="N184" s="140"/>
      <c r="O184" s="143"/>
      <c r="P184" s="140"/>
    </row>
    <row r="185" spans="2:16" ht="45.75" customHeight="1">
      <c r="B185" s="42">
        <v>1001</v>
      </c>
      <c r="C185" s="3" t="s">
        <v>98</v>
      </c>
      <c r="D185" s="22"/>
      <c r="E185" s="38"/>
      <c r="F185" s="38"/>
      <c r="G185" s="38"/>
      <c r="I185" s="10"/>
      <c r="K185" s="9">
        <v>94</v>
      </c>
      <c r="L185" s="140"/>
      <c r="M185" s="143"/>
      <c r="N185" s="140"/>
      <c r="O185" s="143"/>
      <c r="P185" s="140"/>
    </row>
    <row r="186" spans="2:16" ht="30.75" customHeight="1">
      <c r="B186" s="42"/>
      <c r="C186" s="3" t="s">
        <v>99</v>
      </c>
      <c r="D186" s="22"/>
      <c r="E186" s="38"/>
      <c r="F186" s="38"/>
      <c r="G186" s="38"/>
      <c r="I186" s="10"/>
      <c r="K186" s="9">
        <v>94</v>
      </c>
      <c r="L186" s="140"/>
      <c r="M186" s="143"/>
      <c r="N186" s="140"/>
      <c r="O186" s="143"/>
      <c r="P186" s="140"/>
    </row>
    <row r="187" spans="2:16" ht="14.25" customHeight="1">
      <c r="B187" s="42"/>
      <c r="C187" s="3" t="s">
        <v>100</v>
      </c>
      <c r="D187" s="22"/>
      <c r="E187" s="38"/>
      <c r="F187" s="38"/>
      <c r="G187" s="38"/>
      <c r="I187" s="10"/>
      <c r="K187" s="9">
        <v>94</v>
      </c>
      <c r="L187" s="140"/>
      <c r="M187" s="143"/>
      <c r="N187" s="140"/>
      <c r="O187" s="143"/>
      <c r="P187" s="140"/>
    </row>
    <row r="188" spans="2:16" ht="14.25">
      <c r="B188" s="42"/>
      <c r="D188" s="22" t="s">
        <v>253</v>
      </c>
      <c r="E188" s="38">
        <v>75</v>
      </c>
      <c r="F188" s="38" t="s">
        <v>263</v>
      </c>
      <c r="G188" s="38"/>
      <c r="I188" s="10"/>
      <c r="J188" s="8">
        <v>11.8</v>
      </c>
      <c r="K188" s="9">
        <v>94</v>
      </c>
      <c r="L188" s="140">
        <f>G188*1.2</f>
        <v>0</v>
      </c>
      <c r="M188" s="143"/>
      <c r="N188" s="140">
        <f>E188*G188</f>
        <v>0</v>
      </c>
      <c r="O188" s="143"/>
      <c r="P188" s="140">
        <f>E188*L188</f>
        <v>0</v>
      </c>
    </row>
    <row r="189" spans="2:16" ht="45" customHeight="1">
      <c r="B189" s="42">
        <f>B185+1</f>
        <v>1002</v>
      </c>
      <c r="C189" s="3" t="s">
        <v>101</v>
      </c>
      <c r="D189" s="22"/>
      <c r="E189" s="38"/>
      <c r="F189" s="38"/>
      <c r="G189" s="38"/>
      <c r="I189" s="10"/>
      <c r="K189" s="9">
        <v>94</v>
      </c>
      <c r="L189" s="140"/>
      <c r="M189" s="143"/>
      <c r="N189" s="140"/>
      <c r="O189" s="143"/>
      <c r="P189" s="140"/>
    </row>
    <row r="190" spans="2:16" ht="32.25" customHeight="1">
      <c r="B190" s="42"/>
      <c r="C190" s="3" t="s">
        <v>99</v>
      </c>
      <c r="D190" s="22"/>
      <c r="E190" s="38"/>
      <c r="F190" s="38"/>
      <c r="G190" s="38"/>
      <c r="I190" s="10"/>
      <c r="K190" s="9">
        <v>94</v>
      </c>
      <c r="L190" s="140"/>
      <c r="M190" s="143"/>
      <c r="N190" s="140"/>
      <c r="O190" s="143"/>
      <c r="P190" s="140"/>
    </row>
    <row r="191" spans="1:16" ht="14.25" customHeight="1">
      <c r="A191" s="1">
        <f>A187</f>
        <v>0</v>
      </c>
      <c r="B191" s="42"/>
      <c r="C191" s="3" t="s">
        <v>102</v>
      </c>
      <c r="D191" s="22"/>
      <c r="E191" s="38"/>
      <c r="F191" s="38"/>
      <c r="G191" s="38"/>
      <c r="I191" s="10"/>
      <c r="K191" s="9">
        <v>94</v>
      </c>
      <c r="L191" s="140"/>
      <c r="M191" s="143"/>
      <c r="N191" s="140"/>
      <c r="O191" s="143"/>
      <c r="P191" s="140"/>
    </row>
    <row r="192" spans="2:16" ht="14.25">
      <c r="B192" s="42"/>
      <c r="D192" s="22" t="s">
        <v>253</v>
      </c>
      <c r="E192" s="38">
        <v>120</v>
      </c>
      <c r="F192" s="38" t="s">
        <v>263</v>
      </c>
      <c r="G192" s="38"/>
      <c r="I192" s="10"/>
      <c r="J192" s="8">
        <v>11.8</v>
      </c>
      <c r="K192" s="9">
        <v>94</v>
      </c>
      <c r="L192" s="140">
        <f>G192*1.2</f>
        <v>0</v>
      </c>
      <c r="M192" s="143"/>
      <c r="N192" s="140">
        <f>E192*G192</f>
        <v>0</v>
      </c>
      <c r="O192" s="143"/>
      <c r="P192" s="140">
        <f>E192*L192</f>
        <v>0</v>
      </c>
    </row>
    <row r="193" spans="2:16" ht="45.75" customHeight="1">
      <c r="B193" s="42">
        <v>1003</v>
      </c>
      <c r="C193" s="3" t="s">
        <v>103</v>
      </c>
      <c r="D193" s="22"/>
      <c r="E193" s="38"/>
      <c r="F193" s="38"/>
      <c r="G193" s="38"/>
      <c r="I193" s="10"/>
      <c r="K193" s="9">
        <v>94</v>
      </c>
      <c r="L193" s="140"/>
      <c r="M193" s="143"/>
      <c r="N193" s="140"/>
      <c r="O193" s="143"/>
      <c r="P193" s="140"/>
    </row>
    <row r="194" spans="2:16" ht="28.5" customHeight="1">
      <c r="B194" s="42"/>
      <c r="C194" s="3" t="s">
        <v>99</v>
      </c>
      <c r="D194" s="22"/>
      <c r="E194" s="38"/>
      <c r="F194" s="38"/>
      <c r="G194" s="38"/>
      <c r="I194" s="10"/>
      <c r="J194" s="8">
        <v>10.7</v>
      </c>
      <c r="K194" s="9">
        <v>94</v>
      </c>
      <c r="L194" s="140"/>
      <c r="M194" s="143"/>
      <c r="N194" s="140"/>
      <c r="O194" s="143"/>
      <c r="P194" s="140"/>
    </row>
    <row r="195" spans="2:16" ht="14.25">
      <c r="B195" s="42"/>
      <c r="C195" s="3" t="s">
        <v>104</v>
      </c>
      <c r="D195" s="22"/>
      <c r="E195" s="38"/>
      <c r="F195" s="38"/>
      <c r="G195" s="38"/>
      <c r="I195" s="10"/>
      <c r="K195" s="9">
        <v>94</v>
      </c>
      <c r="L195" s="140"/>
      <c r="M195" s="143"/>
      <c r="N195" s="140"/>
      <c r="O195" s="143"/>
      <c r="P195" s="140"/>
    </row>
    <row r="196" spans="2:16" ht="14.25">
      <c r="B196" s="42"/>
      <c r="D196" s="22" t="s">
        <v>253</v>
      </c>
      <c r="E196" s="38">
        <v>120</v>
      </c>
      <c r="F196" s="38" t="s">
        <v>263</v>
      </c>
      <c r="G196" s="38"/>
      <c r="I196" s="10"/>
      <c r="K196" s="9">
        <v>94</v>
      </c>
      <c r="L196" s="140">
        <f>G196*1.2</f>
        <v>0</v>
      </c>
      <c r="M196" s="143"/>
      <c r="N196" s="140">
        <f>E196*G196</f>
        <v>0</v>
      </c>
      <c r="O196" s="143"/>
      <c r="P196" s="140">
        <f>E196*L196</f>
        <v>0</v>
      </c>
    </row>
    <row r="197" spans="2:16" ht="14.25">
      <c r="B197" s="42"/>
      <c r="D197" s="22"/>
      <c r="E197" s="38"/>
      <c r="F197" s="38"/>
      <c r="G197" s="38"/>
      <c r="I197" s="10"/>
      <c r="L197" s="140"/>
      <c r="M197" s="143"/>
      <c r="N197" s="140"/>
      <c r="O197" s="143"/>
      <c r="P197" s="140"/>
    </row>
    <row r="198" spans="1:16" ht="25.5" customHeight="1">
      <c r="A198" s="47" t="s">
        <v>16</v>
      </c>
      <c r="B198" s="48"/>
      <c r="C198" s="49" t="s">
        <v>382</v>
      </c>
      <c r="D198" s="50"/>
      <c r="E198" s="48">
        <v>1000</v>
      </c>
      <c r="F198" s="48"/>
      <c r="G198" s="51"/>
      <c r="H198" s="52">
        <f>SUM(H184:H196)</f>
        <v>0</v>
      </c>
      <c r="I198" s="10"/>
      <c r="K198" s="9">
        <v>94</v>
      </c>
      <c r="L198" s="141"/>
      <c r="M198" s="144"/>
      <c r="N198" s="141">
        <f>SUM(N181:N197)</f>
        <v>0</v>
      </c>
      <c r="O198" s="141"/>
      <c r="P198" s="141">
        <f>SUM(P181:P197)</f>
        <v>0</v>
      </c>
    </row>
    <row r="199" spans="1:16" ht="14.25">
      <c r="A199" s="53"/>
      <c r="B199" s="42"/>
      <c r="D199" s="22"/>
      <c r="I199" s="10"/>
      <c r="K199" s="9">
        <v>94</v>
      </c>
      <c r="L199" s="140"/>
      <c r="M199" s="143"/>
      <c r="N199" s="140"/>
      <c r="O199" s="143"/>
      <c r="P199" s="140"/>
    </row>
    <row r="200" spans="1:16" ht="14.25">
      <c r="A200" s="53"/>
      <c r="B200" s="53"/>
      <c r="D200" s="53"/>
      <c r="E200" s="61"/>
      <c r="F200" s="61"/>
      <c r="G200" s="61"/>
      <c r="H200" s="61"/>
      <c r="I200" s="10"/>
      <c r="K200" s="9">
        <v>94</v>
      </c>
      <c r="L200" s="140"/>
      <c r="M200" s="143"/>
      <c r="N200" s="140"/>
      <c r="O200" s="143"/>
      <c r="P200" s="140"/>
    </row>
    <row r="201" spans="1:16" ht="14.25">
      <c r="A201" s="62"/>
      <c r="B201" s="42">
        <v>1100</v>
      </c>
      <c r="C201" s="15" t="s">
        <v>105</v>
      </c>
      <c r="D201" s="53"/>
      <c r="E201" s="63"/>
      <c r="F201" s="63"/>
      <c r="H201" s="17"/>
      <c r="I201" s="10"/>
      <c r="K201" s="9">
        <v>94</v>
      </c>
      <c r="L201" s="140"/>
      <c r="M201" s="143"/>
      <c r="N201" s="140"/>
      <c r="O201" s="143"/>
      <c r="P201" s="140"/>
    </row>
    <row r="202" spans="1:16" ht="14.25">
      <c r="A202" s="53"/>
      <c r="B202" s="53"/>
      <c r="D202" s="53"/>
      <c r="E202" s="61"/>
      <c r="F202" s="61"/>
      <c r="G202" s="61"/>
      <c r="H202" s="61"/>
      <c r="I202" s="10"/>
      <c r="K202" s="9">
        <v>94</v>
      </c>
      <c r="L202" s="140"/>
      <c r="M202" s="143"/>
      <c r="N202" s="140"/>
      <c r="O202" s="143"/>
      <c r="P202" s="140"/>
    </row>
    <row r="203" spans="2:16" ht="14.25">
      <c r="B203" s="42"/>
      <c r="D203" s="22"/>
      <c r="E203" s="38"/>
      <c r="F203" s="38"/>
      <c r="G203" s="38"/>
      <c r="I203" s="10"/>
      <c r="L203" s="140"/>
      <c r="M203" s="143"/>
      <c r="N203" s="140"/>
      <c r="O203" s="143"/>
      <c r="P203" s="140"/>
    </row>
    <row r="204" spans="2:16" ht="57" customHeight="1">
      <c r="B204" s="42">
        <v>1101</v>
      </c>
      <c r="C204" s="3" t="s">
        <v>106</v>
      </c>
      <c r="D204" s="22"/>
      <c r="E204" s="38"/>
      <c r="F204" s="38"/>
      <c r="G204" s="38"/>
      <c r="I204" s="10"/>
      <c r="K204" s="9">
        <v>94</v>
      </c>
      <c r="L204" s="140"/>
      <c r="M204" s="143"/>
      <c r="N204" s="140"/>
      <c r="O204" s="143"/>
      <c r="P204" s="140"/>
    </row>
    <row r="205" spans="2:16" ht="85.5" customHeight="1">
      <c r="B205" s="42"/>
      <c r="C205" s="3" t="s">
        <v>376</v>
      </c>
      <c r="D205" s="22"/>
      <c r="E205" s="38"/>
      <c r="F205" s="38"/>
      <c r="G205" s="38"/>
      <c r="I205" s="10"/>
      <c r="K205" s="9">
        <v>94</v>
      </c>
      <c r="L205" s="140"/>
      <c r="M205" s="143"/>
      <c r="N205" s="140"/>
      <c r="O205" s="143"/>
      <c r="P205" s="140"/>
    </row>
    <row r="206" spans="2:16" ht="29.25" customHeight="1">
      <c r="B206" s="42"/>
      <c r="C206" s="3" t="s">
        <v>58</v>
      </c>
      <c r="D206" s="22"/>
      <c r="E206" s="38"/>
      <c r="F206" s="38"/>
      <c r="G206" s="38"/>
      <c r="I206" s="10"/>
      <c r="K206" s="9">
        <v>94</v>
      </c>
      <c r="L206" s="140"/>
      <c r="M206" s="143"/>
      <c r="N206" s="140"/>
      <c r="O206" s="143"/>
      <c r="P206" s="140"/>
    </row>
    <row r="207" spans="2:16" ht="18" customHeight="1">
      <c r="B207" s="42"/>
      <c r="D207" s="22" t="s">
        <v>144</v>
      </c>
      <c r="E207" s="38">
        <v>2352</v>
      </c>
      <c r="F207" s="38" t="s">
        <v>263</v>
      </c>
      <c r="G207" s="38"/>
      <c r="I207" s="10"/>
      <c r="J207" s="8">
        <v>25</v>
      </c>
      <c r="K207" s="9">
        <v>94</v>
      </c>
      <c r="L207" s="140">
        <f>G207*1.2</f>
        <v>0</v>
      </c>
      <c r="M207" s="143"/>
      <c r="N207" s="140">
        <f>E207*G207</f>
        <v>0</v>
      </c>
      <c r="O207" s="143"/>
      <c r="P207" s="140">
        <f>E207*L207</f>
        <v>0</v>
      </c>
    </row>
    <row r="208" spans="2:16" ht="18" customHeight="1">
      <c r="B208" s="42"/>
      <c r="D208" s="22"/>
      <c r="E208" s="38"/>
      <c r="F208" s="38"/>
      <c r="G208" s="38"/>
      <c r="I208" s="10"/>
      <c r="L208" s="140"/>
      <c r="M208" s="143"/>
      <c r="N208" s="140"/>
      <c r="O208" s="143"/>
      <c r="P208" s="140"/>
    </row>
    <row r="209" spans="2:16" ht="99.75">
      <c r="B209" s="42">
        <v>1102</v>
      </c>
      <c r="C209" s="3" t="s">
        <v>359</v>
      </c>
      <c r="D209" s="22" t="s">
        <v>362</v>
      </c>
      <c r="E209" s="38">
        <v>1</v>
      </c>
      <c r="F209" s="38" t="s">
        <v>263</v>
      </c>
      <c r="G209" s="38"/>
      <c r="I209" s="10"/>
      <c r="L209" s="140">
        <f>G209*1.2</f>
        <v>0</v>
      </c>
      <c r="M209" s="143"/>
      <c r="N209" s="140">
        <f>E209*G209</f>
        <v>0</v>
      </c>
      <c r="O209" s="143"/>
      <c r="P209" s="140">
        <f>E209*L209</f>
        <v>0</v>
      </c>
    </row>
    <row r="210" spans="2:16" ht="14.25">
      <c r="B210" s="42"/>
      <c r="D210" s="22"/>
      <c r="I210" s="10"/>
      <c r="K210" s="9">
        <v>94</v>
      </c>
      <c r="L210" s="140"/>
      <c r="M210" s="143"/>
      <c r="N210" s="140"/>
      <c r="O210" s="143"/>
      <c r="P210" s="140"/>
    </row>
    <row r="211" spans="1:16" ht="27.75" customHeight="1">
      <c r="A211" s="47" t="s">
        <v>16</v>
      </c>
      <c r="B211" s="48"/>
      <c r="C211" s="49" t="s">
        <v>105</v>
      </c>
      <c r="D211" s="50"/>
      <c r="E211" s="48">
        <v>1100</v>
      </c>
      <c r="F211" s="48"/>
      <c r="G211" s="51"/>
      <c r="H211" s="52">
        <f>SUM(H203:H210)</f>
        <v>0</v>
      </c>
      <c r="I211" s="10"/>
      <c r="K211" s="9">
        <v>94</v>
      </c>
      <c r="L211" s="141"/>
      <c r="M211" s="144"/>
      <c r="N211" s="141">
        <f>SUM(N200:N209)</f>
        <v>0</v>
      </c>
      <c r="O211" s="141"/>
      <c r="P211" s="141">
        <f>SUM(P200:P209)</f>
        <v>0</v>
      </c>
    </row>
    <row r="212" spans="1:16" ht="14.25">
      <c r="A212" s="53"/>
      <c r="B212" s="42"/>
      <c r="C212" s="15"/>
      <c r="D212" s="22"/>
      <c r="I212" s="10"/>
      <c r="K212" s="9">
        <v>94</v>
      </c>
      <c r="L212" s="140"/>
      <c r="M212" s="143"/>
      <c r="N212" s="140"/>
      <c r="O212" s="143"/>
      <c r="P212" s="140"/>
    </row>
    <row r="213" spans="1:16" ht="14.25">
      <c r="A213" s="53"/>
      <c r="B213" s="53"/>
      <c r="D213" s="53"/>
      <c r="E213" s="61"/>
      <c r="F213" s="61"/>
      <c r="G213" s="61"/>
      <c r="H213" s="61"/>
      <c r="I213" s="10"/>
      <c r="K213" s="9">
        <v>94</v>
      </c>
      <c r="L213" s="140"/>
      <c r="M213" s="143"/>
      <c r="N213" s="140"/>
      <c r="O213" s="143"/>
      <c r="P213" s="140"/>
    </row>
    <row r="214" spans="1:16" ht="14.25">
      <c r="A214" s="62"/>
      <c r="B214" s="42">
        <v>1200</v>
      </c>
      <c r="C214" s="15" t="s">
        <v>107</v>
      </c>
      <c r="D214" s="53"/>
      <c r="E214" s="63"/>
      <c r="F214" s="63"/>
      <c r="H214" s="17"/>
      <c r="I214" s="10"/>
      <c r="K214" s="9">
        <v>94</v>
      </c>
      <c r="L214" s="140"/>
      <c r="M214" s="143"/>
      <c r="N214" s="140"/>
      <c r="O214" s="143"/>
      <c r="P214" s="140"/>
    </row>
    <row r="215" spans="1:16" ht="14.25">
      <c r="A215" s="53"/>
      <c r="B215" s="53"/>
      <c r="D215" s="53"/>
      <c r="E215" s="61"/>
      <c r="F215" s="61"/>
      <c r="G215" s="61"/>
      <c r="H215" s="17"/>
      <c r="I215" s="10"/>
      <c r="K215" s="9">
        <v>94</v>
      </c>
      <c r="L215" s="140"/>
      <c r="M215" s="143"/>
      <c r="N215" s="140"/>
      <c r="O215" s="143"/>
      <c r="P215" s="140"/>
    </row>
    <row r="216" spans="2:16" ht="14.25">
      <c r="B216" s="42"/>
      <c r="D216" s="22"/>
      <c r="E216" s="38"/>
      <c r="F216" s="38"/>
      <c r="G216" s="38"/>
      <c r="I216" s="10"/>
      <c r="K216" s="9">
        <v>94</v>
      </c>
      <c r="L216" s="140"/>
      <c r="M216" s="143"/>
      <c r="N216" s="140"/>
      <c r="O216" s="143"/>
      <c r="P216" s="140"/>
    </row>
    <row r="217" spans="2:16" ht="30" customHeight="1">
      <c r="B217" s="42">
        <v>1201</v>
      </c>
      <c r="C217" s="3" t="s">
        <v>108</v>
      </c>
      <c r="D217" s="22"/>
      <c r="E217" s="38"/>
      <c r="F217" s="38"/>
      <c r="G217" s="38"/>
      <c r="I217" s="10"/>
      <c r="K217" s="9">
        <v>94</v>
      </c>
      <c r="L217" s="140"/>
      <c r="M217" s="143"/>
      <c r="N217" s="140"/>
      <c r="O217" s="143"/>
      <c r="P217" s="140"/>
    </row>
    <row r="218" spans="2:16" ht="28.5">
      <c r="B218" s="42"/>
      <c r="C218" s="3" t="s">
        <v>58</v>
      </c>
      <c r="D218" s="22"/>
      <c r="E218" s="38"/>
      <c r="F218" s="38"/>
      <c r="G218" s="38"/>
      <c r="I218" s="10"/>
      <c r="K218" s="9">
        <v>94</v>
      </c>
      <c r="L218" s="140"/>
      <c r="M218" s="143"/>
      <c r="N218" s="140"/>
      <c r="O218" s="143"/>
      <c r="P218" s="140"/>
    </row>
    <row r="219" spans="2:16" ht="14.25">
      <c r="B219" s="42"/>
      <c r="D219" s="22" t="s">
        <v>144</v>
      </c>
      <c r="E219" s="38">
        <v>69</v>
      </c>
      <c r="F219" s="38" t="s">
        <v>263</v>
      </c>
      <c r="G219" s="38"/>
      <c r="I219" s="10"/>
      <c r="J219" s="8">
        <v>21</v>
      </c>
      <c r="K219" s="9">
        <v>94</v>
      </c>
      <c r="L219" s="140">
        <f>G219*1.2</f>
        <v>0</v>
      </c>
      <c r="M219" s="143"/>
      <c r="N219" s="140">
        <f>E219*G219</f>
        <v>0</v>
      </c>
      <c r="O219" s="143"/>
      <c r="P219" s="140">
        <f>E219*L219</f>
        <v>0</v>
      </c>
    </row>
    <row r="220" spans="2:16" ht="87" customHeight="1">
      <c r="B220" s="42">
        <f>B217+1</f>
        <v>1202</v>
      </c>
      <c r="C220" s="3" t="s">
        <v>109</v>
      </c>
      <c r="D220" s="22"/>
      <c r="E220" s="38"/>
      <c r="F220" s="38"/>
      <c r="G220" s="38"/>
      <c r="I220" s="10"/>
      <c r="K220" s="9">
        <v>94</v>
      </c>
      <c r="L220" s="140"/>
      <c r="M220" s="143"/>
      <c r="N220" s="140"/>
      <c r="O220" s="143"/>
      <c r="P220" s="140"/>
    </row>
    <row r="221" spans="2:16" ht="29.25" customHeight="1">
      <c r="B221" s="42"/>
      <c r="C221" s="3" t="s">
        <v>58</v>
      </c>
      <c r="D221" s="22"/>
      <c r="E221" s="38"/>
      <c r="F221" s="38"/>
      <c r="G221" s="38"/>
      <c r="I221" s="10"/>
      <c r="K221" s="9">
        <v>94</v>
      </c>
      <c r="L221" s="140"/>
      <c r="M221" s="143"/>
      <c r="N221" s="140"/>
      <c r="O221" s="143"/>
      <c r="P221" s="140"/>
    </row>
    <row r="222" spans="2:16" ht="14.25">
      <c r="B222" s="42"/>
      <c r="D222" s="22" t="s">
        <v>144</v>
      </c>
      <c r="E222" s="38">
        <v>16</v>
      </c>
      <c r="F222" s="38" t="s">
        <v>263</v>
      </c>
      <c r="G222" s="38"/>
      <c r="I222" s="10"/>
      <c r="J222" s="8">
        <v>37</v>
      </c>
      <c r="K222" s="9">
        <v>94</v>
      </c>
      <c r="L222" s="140">
        <f>G222*1.2</f>
        <v>0</v>
      </c>
      <c r="M222" s="143"/>
      <c r="N222" s="140">
        <f>E222*G222</f>
        <v>0</v>
      </c>
      <c r="O222" s="143"/>
      <c r="P222" s="140">
        <f>E222*L222</f>
        <v>0</v>
      </c>
    </row>
    <row r="223" spans="2:16" ht="57">
      <c r="B223" s="42">
        <v>1203</v>
      </c>
      <c r="C223" s="3" t="s">
        <v>110</v>
      </c>
      <c r="D223" s="22"/>
      <c r="E223" s="38"/>
      <c r="F223" s="38"/>
      <c r="G223" s="38"/>
      <c r="I223" s="10"/>
      <c r="K223" s="9">
        <v>94</v>
      </c>
      <c r="L223" s="140"/>
      <c r="M223" s="143"/>
      <c r="N223" s="140"/>
      <c r="O223" s="143"/>
      <c r="P223" s="140"/>
    </row>
    <row r="224" spans="2:16" ht="30" customHeight="1">
      <c r="B224" s="42"/>
      <c r="C224" s="3" t="s">
        <v>58</v>
      </c>
      <c r="D224" s="22"/>
      <c r="E224" s="38"/>
      <c r="F224" s="38"/>
      <c r="G224" s="38"/>
      <c r="I224" s="10"/>
      <c r="K224" s="9">
        <v>94</v>
      </c>
      <c r="L224" s="140"/>
      <c r="M224" s="143"/>
      <c r="N224" s="140"/>
      <c r="O224" s="143"/>
      <c r="P224" s="140"/>
    </row>
    <row r="225" spans="2:16" ht="14.25">
      <c r="B225" s="42"/>
      <c r="D225" s="22" t="s">
        <v>144</v>
      </c>
      <c r="E225" s="38">
        <v>130</v>
      </c>
      <c r="F225" s="38" t="s">
        <v>263</v>
      </c>
      <c r="G225" s="38"/>
      <c r="I225" s="10"/>
      <c r="J225" s="8">
        <v>20</v>
      </c>
      <c r="K225" s="9">
        <v>94</v>
      </c>
      <c r="L225" s="140">
        <f>G225*1.2</f>
        <v>0</v>
      </c>
      <c r="M225" s="143"/>
      <c r="N225" s="140">
        <f>E225*G225</f>
        <v>0</v>
      </c>
      <c r="O225" s="143"/>
      <c r="P225" s="140">
        <f>E225*L225</f>
        <v>0</v>
      </c>
    </row>
    <row r="226" spans="2:16" ht="29.25" customHeight="1">
      <c r="B226" s="42">
        <v>1204</v>
      </c>
      <c r="C226" s="3" t="s">
        <v>111</v>
      </c>
      <c r="D226" s="22"/>
      <c r="E226" s="38"/>
      <c r="F226" s="38"/>
      <c r="G226" s="38"/>
      <c r="I226" s="10"/>
      <c r="K226" s="9">
        <v>94</v>
      </c>
      <c r="L226" s="140"/>
      <c r="M226" s="143"/>
      <c r="N226" s="140"/>
      <c r="O226" s="143"/>
      <c r="P226" s="140"/>
    </row>
    <row r="227" spans="2:16" ht="31.5" customHeight="1">
      <c r="B227" s="42"/>
      <c r="C227" s="3" t="s">
        <v>369</v>
      </c>
      <c r="D227" s="22"/>
      <c r="E227" s="38"/>
      <c r="F227" s="38"/>
      <c r="G227" s="38"/>
      <c r="I227" s="10"/>
      <c r="K227" s="9">
        <v>94</v>
      </c>
      <c r="L227" s="140"/>
      <c r="M227" s="143"/>
      <c r="N227" s="140"/>
      <c r="O227" s="143"/>
      <c r="P227" s="140"/>
    </row>
    <row r="228" spans="2:16" ht="15" customHeight="1">
      <c r="B228" s="42"/>
      <c r="D228" s="22" t="s">
        <v>253</v>
      </c>
      <c r="E228" s="38">
        <v>52</v>
      </c>
      <c r="F228" s="38" t="s">
        <v>263</v>
      </c>
      <c r="G228" s="38"/>
      <c r="I228" s="10"/>
      <c r="J228" s="8">
        <v>29.7</v>
      </c>
      <c r="K228" s="9">
        <v>94</v>
      </c>
      <c r="L228" s="140">
        <f>G228*1.2</f>
        <v>0</v>
      </c>
      <c r="M228" s="143"/>
      <c r="N228" s="140">
        <f>E228*G228</f>
        <v>0</v>
      </c>
      <c r="O228" s="143"/>
      <c r="P228" s="140">
        <f>E228*L228</f>
        <v>0</v>
      </c>
    </row>
    <row r="229" spans="2:16" ht="14.25">
      <c r="B229" s="42"/>
      <c r="D229" s="22"/>
      <c r="I229" s="10"/>
      <c r="K229" s="9">
        <v>94</v>
      </c>
      <c r="L229" s="140"/>
      <c r="M229" s="143"/>
      <c r="N229" s="140"/>
      <c r="O229" s="143"/>
      <c r="P229" s="140"/>
    </row>
    <row r="230" spans="1:16" ht="27" customHeight="1">
      <c r="A230" s="47" t="s">
        <v>112</v>
      </c>
      <c r="B230" s="48"/>
      <c r="C230" s="49" t="s">
        <v>107</v>
      </c>
      <c r="D230" s="50"/>
      <c r="E230" s="48">
        <v>1200</v>
      </c>
      <c r="F230" s="48"/>
      <c r="G230" s="51"/>
      <c r="H230" s="52">
        <f>SUM(H216:H229)</f>
        <v>0</v>
      </c>
      <c r="I230" s="10"/>
      <c r="K230" s="9">
        <v>94</v>
      </c>
      <c r="L230" s="141"/>
      <c r="M230" s="144"/>
      <c r="N230" s="141">
        <f>SUM(N212:N228)</f>
        <v>0</v>
      </c>
      <c r="O230" s="141"/>
      <c r="P230" s="141">
        <f>SUM(P212:P228)</f>
        <v>0</v>
      </c>
    </row>
    <row r="231" spans="1:16" ht="15" customHeight="1">
      <c r="A231" s="53"/>
      <c r="B231" s="53"/>
      <c r="D231" s="53"/>
      <c r="E231" s="61"/>
      <c r="F231" s="61"/>
      <c r="G231" s="61"/>
      <c r="H231" s="61"/>
      <c r="I231" s="10"/>
      <c r="K231" s="9">
        <v>94</v>
      </c>
      <c r="L231" s="140"/>
      <c r="M231" s="143"/>
      <c r="N231" s="140"/>
      <c r="O231" s="143"/>
      <c r="P231" s="140"/>
    </row>
    <row r="232" spans="1:16" ht="15" customHeight="1">
      <c r="A232" s="62"/>
      <c r="B232" s="42">
        <v>1300</v>
      </c>
      <c r="C232" s="15" t="s">
        <v>113</v>
      </c>
      <c r="D232" s="53"/>
      <c r="E232" s="63"/>
      <c r="F232" s="63"/>
      <c r="H232" s="17"/>
      <c r="I232" s="10"/>
      <c r="K232" s="9">
        <v>94</v>
      </c>
      <c r="L232" s="140"/>
      <c r="M232" s="143"/>
      <c r="N232" s="140"/>
      <c r="O232" s="143"/>
      <c r="P232" s="140"/>
    </row>
    <row r="233" spans="1:16" ht="15" customHeight="1">
      <c r="A233" s="53"/>
      <c r="B233" s="53"/>
      <c r="D233" s="53"/>
      <c r="E233" s="61"/>
      <c r="F233" s="61"/>
      <c r="G233" s="61"/>
      <c r="H233" s="61"/>
      <c r="I233" s="10"/>
      <c r="K233" s="9">
        <v>94</v>
      </c>
      <c r="L233" s="140"/>
      <c r="M233" s="143"/>
      <c r="N233" s="140"/>
      <c r="O233" s="143"/>
      <c r="P233" s="140"/>
    </row>
    <row r="234" spans="2:16" ht="14.25">
      <c r="B234" s="42"/>
      <c r="D234" s="22"/>
      <c r="E234" s="38"/>
      <c r="F234" s="38"/>
      <c r="G234" s="38"/>
      <c r="I234" s="10"/>
      <c r="K234" s="9">
        <v>94</v>
      </c>
      <c r="L234" s="140"/>
      <c r="M234" s="143"/>
      <c r="N234" s="140"/>
      <c r="O234" s="143"/>
      <c r="P234" s="140"/>
    </row>
    <row r="235" spans="2:16" ht="59.25" customHeight="1">
      <c r="B235" s="42">
        <v>1301</v>
      </c>
      <c r="C235" s="3" t="s">
        <v>114</v>
      </c>
      <c r="D235" s="22"/>
      <c r="E235" s="38"/>
      <c r="F235" s="38"/>
      <c r="G235" s="38"/>
      <c r="I235" s="10"/>
      <c r="K235" s="9">
        <v>94</v>
      </c>
      <c r="L235" s="140"/>
      <c r="M235" s="143"/>
      <c r="N235" s="140"/>
      <c r="O235" s="143"/>
      <c r="P235" s="140"/>
    </row>
    <row r="236" spans="2:16" ht="62.25" customHeight="1">
      <c r="B236" s="42"/>
      <c r="C236" s="3" t="s">
        <v>115</v>
      </c>
      <c r="D236" s="22"/>
      <c r="E236" s="38"/>
      <c r="F236" s="38"/>
      <c r="G236" s="38"/>
      <c r="I236" s="10"/>
      <c r="K236" s="9">
        <v>94</v>
      </c>
      <c r="L236" s="140"/>
      <c r="M236" s="143"/>
      <c r="N236" s="140"/>
      <c r="O236" s="143"/>
      <c r="P236" s="140"/>
    </row>
    <row r="237" spans="2:16" ht="18" customHeight="1">
      <c r="B237" s="42"/>
      <c r="D237" s="22" t="s">
        <v>144</v>
      </c>
      <c r="E237" s="38">
        <v>383</v>
      </c>
      <c r="F237" s="38" t="s">
        <v>263</v>
      </c>
      <c r="G237" s="38"/>
      <c r="I237" s="10"/>
      <c r="J237" s="8">
        <v>26.2</v>
      </c>
      <c r="K237" s="9">
        <v>94</v>
      </c>
      <c r="L237" s="140">
        <f>G237*1.2</f>
        <v>0</v>
      </c>
      <c r="M237" s="143"/>
      <c r="N237" s="140">
        <f>E237*G237</f>
        <v>0</v>
      </c>
      <c r="O237" s="143"/>
      <c r="P237" s="140">
        <f>E237*L237</f>
        <v>0</v>
      </c>
    </row>
    <row r="238" spans="2:16" ht="14.25">
      <c r="B238" s="42"/>
      <c r="D238" s="22"/>
      <c r="I238" s="10"/>
      <c r="K238" s="9">
        <v>94</v>
      </c>
      <c r="L238" s="140"/>
      <c r="M238" s="143"/>
      <c r="N238" s="140"/>
      <c r="O238" s="143"/>
      <c r="P238" s="140"/>
    </row>
    <row r="239" spans="1:16" ht="26.25" customHeight="1">
      <c r="A239" s="47" t="s">
        <v>16</v>
      </c>
      <c r="B239" s="48"/>
      <c r="C239" s="49" t="s">
        <v>113</v>
      </c>
      <c r="D239" s="50"/>
      <c r="E239" s="48">
        <v>1300</v>
      </c>
      <c r="F239" s="48"/>
      <c r="G239" s="51"/>
      <c r="H239" s="52">
        <f>SUM(H234:H238)</f>
        <v>0</v>
      </c>
      <c r="I239" s="10"/>
      <c r="K239" s="9">
        <v>94</v>
      </c>
      <c r="L239" s="141"/>
      <c r="M239" s="144"/>
      <c r="N239" s="141">
        <f>SUM(N231:N237)</f>
        <v>0</v>
      </c>
      <c r="O239" s="141"/>
      <c r="P239" s="141">
        <f>SUM(P231:P237)</f>
        <v>0</v>
      </c>
    </row>
    <row r="240" spans="1:16" ht="14.25">
      <c r="A240" s="53"/>
      <c r="B240" s="42"/>
      <c r="D240" s="22"/>
      <c r="I240" s="10"/>
      <c r="K240" s="9">
        <v>94</v>
      </c>
      <c r="L240" s="140"/>
      <c r="M240" s="143"/>
      <c r="N240" s="140"/>
      <c r="O240" s="143"/>
      <c r="P240" s="140"/>
    </row>
    <row r="241" spans="1:16" ht="14.25">
      <c r="A241" s="66"/>
      <c r="B241" s="42">
        <v>1400</v>
      </c>
      <c r="C241" s="15" t="s">
        <v>116</v>
      </c>
      <c r="D241" s="67"/>
      <c r="E241" s="68"/>
      <c r="F241" s="68"/>
      <c r="H241" s="17"/>
      <c r="I241" s="10"/>
      <c r="K241" s="9">
        <v>94</v>
      </c>
      <c r="L241" s="140"/>
      <c r="M241" s="143"/>
      <c r="N241" s="140"/>
      <c r="O241" s="143"/>
      <c r="P241" s="140"/>
    </row>
    <row r="242" spans="1:16" ht="14.25">
      <c r="A242" s="35"/>
      <c r="B242" s="35"/>
      <c r="C242" s="15"/>
      <c r="D242" s="35"/>
      <c r="E242" s="3"/>
      <c r="F242" s="3"/>
      <c r="G242" s="3"/>
      <c r="H242" s="3"/>
      <c r="I242" s="10"/>
      <c r="K242" s="9">
        <v>94</v>
      </c>
      <c r="L242" s="140"/>
      <c r="M242" s="143"/>
      <c r="N242" s="140"/>
      <c r="O242" s="143"/>
      <c r="P242" s="140"/>
    </row>
    <row r="243" spans="2:16" ht="14.25">
      <c r="B243" s="42"/>
      <c r="D243" s="22"/>
      <c r="E243" s="38"/>
      <c r="F243" s="38"/>
      <c r="G243" s="38"/>
      <c r="I243" s="10"/>
      <c r="K243" s="9">
        <v>94</v>
      </c>
      <c r="L243" s="140"/>
      <c r="M243" s="143"/>
      <c r="N243" s="140"/>
      <c r="O243" s="143"/>
      <c r="P243" s="140"/>
    </row>
    <row r="244" spans="2:16" ht="87.75" customHeight="1">
      <c r="B244" s="42">
        <v>1401</v>
      </c>
      <c r="C244" s="3" t="s">
        <v>117</v>
      </c>
      <c r="D244" s="22"/>
      <c r="E244" s="38"/>
      <c r="F244" s="38"/>
      <c r="G244" s="38"/>
      <c r="I244" s="10"/>
      <c r="K244" s="9">
        <v>94</v>
      </c>
      <c r="L244" s="140"/>
      <c r="M244" s="143"/>
      <c r="N244" s="140"/>
      <c r="O244" s="143"/>
      <c r="P244" s="140"/>
    </row>
    <row r="245" spans="2:16" ht="42.75">
      <c r="B245" s="42"/>
      <c r="C245" s="3" t="s">
        <v>118</v>
      </c>
      <c r="D245" s="22"/>
      <c r="E245" s="38"/>
      <c r="F245" s="38"/>
      <c r="G245" s="38"/>
      <c r="I245" s="10"/>
      <c r="K245" s="9">
        <v>94</v>
      </c>
      <c r="L245" s="140"/>
      <c r="M245" s="143"/>
      <c r="N245" s="140"/>
      <c r="O245" s="143"/>
      <c r="P245" s="140"/>
    </row>
    <row r="246" spans="2:16" ht="15" customHeight="1">
      <c r="B246" s="42"/>
      <c r="D246" s="22" t="s">
        <v>144</v>
      </c>
      <c r="E246" s="38">
        <v>1744</v>
      </c>
      <c r="F246" s="38" t="s">
        <v>263</v>
      </c>
      <c r="G246" s="38"/>
      <c r="I246" s="10"/>
      <c r="J246" s="8">
        <v>1.9500000000000002</v>
      </c>
      <c r="K246" s="9">
        <v>94</v>
      </c>
      <c r="L246" s="140">
        <f>G246*1.2</f>
        <v>0</v>
      </c>
      <c r="M246" s="143"/>
      <c r="N246" s="140">
        <f>E246*G246</f>
        <v>0</v>
      </c>
      <c r="O246" s="143"/>
      <c r="P246" s="140">
        <f>E246*L246</f>
        <v>0</v>
      </c>
    </row>
    <row r="247" spans="2:16" ht="86.25" customHeight="1">
      <c r="B247" s="42">
        <v>1402</v>
      </c>
      <c r="C247" s="75" t="s">
        <v>119</v>
      </c>
      <c r="D247" s="22"/>
      <c r="E247" s="38"/>
      <c r="F247" s="38"/>
      <c r="G247" s="38"/>
      <c r="I247" s="10"/>
      <c r="K247" s="9">
        <v>94</v>
      </c>
      <c r="L247" s="140"/>
      <c r="M247" s="143"/>
      <c r="N247" s="140"/>
      <c r="O247" s="143"/>
      <c r="P247" s="140"/>
    </row>
    <row r="248" spans="2:16" ht="33" customHeight="1">
      <c r="B248" s="42"/>
      <c r="C248" s="35" t="s">
        <v>120</v>
      </c>
      <c r="D248" s="76"/>
      <c r="E248" s="38"/>
      <c r="F248" s="38"/>
      <c r="G248" s="38"/>
      <c r="I248" s="10"/>
      <c r="K248" s="9">
        <v>94</v>
      </c>
      <c r="L248" s="140"/>
      <c r="M248" s="143"/>
      <c r="N248" s="140"/>
      <c r="O248" s="143"/>
      <c r="P248" s="140"/>
    </row>
    <row r="249" spans="2:16" ht="15" customHeight="1">
      <c r="B249" s="42"/>
      <c r="D249" s="22" t="s">
        <v>144</v>
      </c>
      <c r="E249" s="38">
        <v>1744</v>
      </c>
      <c r="F249" s="38" t="s">
        <v>263</v>
      </c>
      <c r="G249" s="38"/>
      <c r="I249" s="10"/>
      <c r="J249" s="8">
        <v>0.7</v>
      </c>
      <c r="K249" s="9">
        <v>94</v>
      </c>
      <c r="L249" s="140">
        <f>G249*1.2</f>
        <v>0</v>
      </c>
      <c r="M249" s="143"/>
      <c r="N249" s="140">
        <f>E249*G249</f>
        <v>0</v>
      </c>
      <c r="O249" s="143"/>
      <c r="P249" s="140">
        <f>E249*L249</f>
        <v>0</v>
      </c>
    </row>
    <row r="250" spans="2:16" ht="14.25">
      <c r="B250" s="42"/>
      <c r="D250" s="22"/>
      <c r="E250" s="38"/>
      <c r="F250" s="38"/>
      <c r="G250" s="38"/>
      <c r="I250" s="10"/>
      <c r="K250" s="9">
        <v>94</v>
      </c>
      <c r="L250" s="143"/>
      <c r="M250" s="143"/>
      <c r="N250" s="143"/>
      <c r="O250" s="143"/>
      <c r="P250" s="143"/>
    </row>
    <row r="251" spans="1:16" ht="27" customHeight="1">
      <c r="A251" s="47" t="s">
        <v>16</v>
      </c>
      <c r="B251" s="48"/>
      <c r="C251" s="49" t="s">
        <v>116</v>
      </c>
      <c r="D251" s="50"/>
      <c r="E251" s="48">
        <v>1400</v>
      </c>
      <c r="F251" s="48"/>
      <c r="G251" s="51"/>
      <c r="H251" s="52">
        <f>SUM(H243:H250)</f>
        <v>0</v>
      </c>
      <c r="I251" s="10"/>
      <c r="K251" s="9">
        <v>94</v>
      </c>
      <c r="L251" s="144"/>
      <c r="M251" s="144"/>
      <c r="N251" s="144">
        <f>SUM(N240:N249)</f>
        <v>0</v>
      </c>
      <c r="O251" s="144"/>
      <c r="P251" s="144">
        <f>SUM(P240:P249)</f>
        <v>0</v>
      </c>
    </row>
    <row r="252" spans="1:16" ht="14.25">
      <c r="A252" s="53"/>
      <c r="B252" s="42"/>
      <c r="D252" s="22"/>
      <c r="I252" s="10"/>
      <c r="K252" s="9">
        <v>94</v>
      </c>
      <c r="L252" s="143"/>
      <c r="M252" s="143"/>
      <c r="N252" s="143"/>
      <c r="O252" s="143"/>
      <c r="P252" s="143"/>
    </row>
    <row r="253" spans="1:16" s="11" customFormat="1" ht="14.25">
      <c r="A253" s="53"/>
      <c r="B253" s="42"/>
      <c r="C253" s="3"/>
      <c r="D253" s="22"/>
      <c r="E253" s="77"/>
      <c r="F253" s="77"/>
      <c r="G253" s="5"/>
      <c r="H253" s="6"/>
      <c r="I253" s="10"/>
      <c r="J253" s="8"/>
      <c r="K253" s="9"/>
      <c r="L253" s="142"/>
      <c r="M253" s="142"/>
      <c r="N253" s="142"/>
      <c r="O253" s="142"/>
      <c r="P253" s="142"/>
    </row>
    <row r="254" spans="1:16" s="11" customFormat="1" ht="14.25">
      <c r="A254" s="53"/>
      <c r="B254" s="42"/>
      <c r="C254" s="3"/>
      <c r="D254" s="22"/>
      <c r="E254" s="77"/>
      <c r="F254" s="77"/>
      <c r="G254" s="5"/>
      <c r="H254" s="6"/>
      <c r="I254" s="10"/>
      <c r="J254" s="8"/>
      <c r="K254" s="9"/>
      <c r="L254" s="142"/>
      <c r="M254" s="142"/>
      <c r="N254" s="142"/>
      <c r="O254" s="142"/>
      <c r="P254" s="142"/>
    </row>
    <row r="255" spans="1:16" s="11" customFormat="1" ht="14.25">
      <c r="A255" s="53"/>
      <c r="B255" s="42"/>
      <c r="C255" s="3"/>
      <c r="D255" s="22"/>
      <c r="E255" s="77"/>
      <c r="F255" s="77"/>
      <c r="G255" s="5"/>
      <c r="H255" s="6"/>
      <c r="I255" s="10"/>
      <c r="J255" s="8"/>
      <c r="K255" s="9"/>
      <c r="L255" s="142"/>
      <c r="M255" s="142"/>
      <c r="N255" s="142"/>
      <c r="O255" s="142"/>
      <c r="P255" s="142"/>
    </row>
    <row r="256" spans="1:16" s="11" customFormat="1" ht="14.25">
      <c r="A256" s="78"/>
      <c r="B256" s="79"/>
      <c r="C256" s="15" t="s">
        <v>121</v>
      </c>
      <c r="D256" s="80"/>
      <c r="E256" s="77"/>
      <c r="F256" s="77"/>
      <c r="G256" s="5"/>
      <c r="H256" s="6"/>
      <c r="I256" s="10"/>
      <c r="J256" s="8"/>
      <c r="K256" s="9"/>
      <c r="L256" s="142"/>
      <c r="M256" s="142"/>
      <c r="N256" s="142"/>
      <c r="O256" s="142"/>
      <c r="P256" s="142"/>
    </row>
    <row r="257" spans="1:16" s="11" customFormat="1" ht="14.25">
      <c r="A257" s="1"/>
      <c r="B257" s="2"/>
      <c r="C257" s="3"/>
      <c r="D257" s="4"/>
      <c r="E257" s="77"/>
      <c r="F257" s="77"/>
      <c r="G257" s="5"/>
      <c r="H257" s="6"/>
      <c r="I257" s="10"/>
      <c r="J257" s="8"/>
      <c r="K257" s="9"/>
      <c r="L257" s="142"/>
      <c r="M257" s="142"/>
      <c r="N257" s="142"/>
      <c r="O257" s="142"/>
      <c r="P257" s="142"/>
    </row>
    <row r="258" spans="1:16" s="11" customFormat="1" ht="14.25">
      <c r="A258" s="1"/>
      <c r="B258" s="81"/>
      <c r="C258" s="15"/>
      <c r="D258" s="4"/>
      <c r="E258" s="77"/>
      <c r="F258" s="77"/>
      <c r="G258" s="5"/>
      <c r="H258" s="6"/>
      <c r="I258" s="10"/>
      <c r="J258" s="8"/>
      <c r="K258" s="9"/>
      <c r="L258" s="142"/>
      <c r="M258" s="142"/>
      <c r="N258" s="142"/>
      <c r="O258" s="142"/>
      <c r="P258" s="142"/>
    </row>
    <row r="259" spans="1:16" s="11" customFormat="1" ht="14.25">
      <c r="A259" s="1"/>
      <c r="B259" s="2"/>
      <c r="C259" s="3"/>
      <c r="D259" s="4"/>
      <c r="E259" s="77"/>
      <c r="F259" s="77"/>
      <c r="G259" s="5"/>
      <c r="H259" s="6"/>
      <c r="I259" s="10"/>
      <c r="J259" s="8"/>
      <c r="K259" s="9"/>
      <c r="L259" s="142"/>
      <c r="M259" s="142"/>
      <c r="N259" s="142"/>
      <c r="O259" s="142"/>
      <c r="P259" s="142"/>
    </row>
    <row r="260" spans="1:16" s="11" customFormat="1" ht="14.25">
      <c r="A260" s="1"/>
      <c r="B260" s="42">
        <v>100</v>
      </c>
      <c r="C260" s="15" t="s">
        <v>378</v>
      </c>
      <c r="D260" s="4"/>
      <c r="E260" s="77"/>
      <c r="F260" s="77"/>
      <c r="G260" s="5"/>
      <c r="H260" s="6"/>
      <c r="I260" s="10"/>
      <c r="J260" s="8"/>
      <c r="K260" s="9"/>
      <c r="L260" s="142"/>
      <c r="M260" s="142"/>
      <c r="N260" s="142">
        <f>N30</f>
        <v>0</v>
      </c>
      <c r="O260" s="142"/>
      <c r="P260" s="142">
        <f>P30</f>
        <v>0</v>
      </c>
    </row>
    <row r="261" spans="1:16" s="11" customFormat="1" ht="14.25">
      <c r="A261" s="1"/>
      <c r="B261" s="82"/>
      <c r="C261" s="15"/>
      <c r="D261" s="4"/>
      <c r="E261" s="77"/>
      <c r="F261" s="77"/>
      <c r="G261" s="5"/>
      <c r="H261" s="6"/>
      <c r="I261" s="10"/>
      <c r="J261" s="8"/>
      <c r="K261" s="9"/>
      <c r="L261" s="142"/>
      <c r="M261" s="142"/>
      <c r="N261" s="142"/>
      <c r="O261" s="142"/>
      <c r="P261" s="142"/>
    </row>
    <row r="262" spans="1:16" s="11" customFormat="1" ht="15.75" customHeight="1">
      <c r="A262" s="1"/>
      <c r="B262" s="42">
        <v>200</v>
      </c>
      <c r="C262" s="15" t="s">
        <v>17</v>
      </c>
      <c r="D262" s="15"/>
      <c r="E262" s="15"/>
      <c r="F262" s="15"/>
      <c r="G262" s="5"/>
      <c r="H262" s="6"/>
      <c r="I262" s="10"/>
      <c r="J262" s="8"/>
      <c r="K262" s="9"/>
      <c r="L262" s="142"/>
      <c r="M262" s="142"/>
      <c r="N262" s="142">
        <f>N51</f>
        <v>0</v>
      </c>
      <c r="O262" s="142"/>
      <c r="P262" s="142">
        <f>P51</f>
        <v>0</v>
      </c>
    </row>
    <row r="263" spans="1:16" s="11" customFormat="1" ht="14.25">
      <c r="A263" s="1"/>
      <c r="B263" s="2"/>
      <c r="C263" s="15"/>
      <c r="D263" s="4"/>
      <c r="E263" s="77"/>
      <c r="F263" s="77"/>
      <c r="G263" s="5"/>
      <c r="H263" s="6"/>
      <c r="I263" s="10"/>
      <c r="J263" s="8"/>
      <c r="K263" s="9"/>
      <c r="L263" s="142"/>
      <c r="M263" s="142"/>
      <c r="N263" s="142"/>
      <c r="O263" s="142"/>
      <c r="P263" s="142"/>
    </row>
    <row r="264" spans="1:16" s="11" customFormat="1" ht="14.25">
      <c r="A264" s="1"/>
      <c r="B264" s="81">
        <v>300</v>
      </c>
      <c r="C264" s="15" t="s">
        <v>32</v>
      </c>
      <c r="D264" s="4"/>
      <c r="E264" s="77"/>
      <c r="F264" s="77"/>
      <c r="G264" s="5"/>
      <c r="H264" s="6"/>
      <c r="I264" s="10"/>
      <c r="J264" s="8"/>
      <c r="K264" s="9"/>
      <c r="L264" s="142"/>
      <c r="M264" s="142"/>
      <c r="N264" s="142">
        <f>N59</f>
        <v>0</v>
      </c>
      <c r="O264" s="142"/>
      <c r="P264" s="142">
        <f>P59</f>
        <v>0</v>
      </c>
    </row>
    <row r="265" spans="1:16" s="11" customFormat="1" ht="14.25">
      <c r="A265" s="1"/>
      <c r="B265" s="2"/>
      <c r="C265" s="15"/>
      <c r="D265" s="4"/>
      <c r="E265" s="77"/>
      <c r="F265" s="77"/>
      <c r="G265" s="5"/>
      <c r="H265" s="6"/>
      <c r="I265" s="10"/>
      <c r="J265" s="8"/>
      <c r="K265" s="9"/>
      <c r="L265" s="142"/>
      <c r="M265" s="142"/>
      <c r="N265" s="142"/>
      <c r="O265" s="142"/>
      <c r="P265" s="142"/>
    </row>
    <row r="266" spans="1:16" s="11" customFormat="1" ht="14.25">
      <c r="A266" s="1"/>
      <c r="B266" s="42">
        <v>400</v>
      </c>
      <c r="C266" s="15" t="s">
        <v>35</v>
      </c>
      <c r="D266" s="4"/>
      <c r="E266" s="77"/>
      <c r="F266" s="77"/>
      <c r="G266" s="5"/>
      <c r="H266" s="6"/>
      <c r="I266" s="10"/>
      <c r="J266" s="8"/>
      <c r="K266" s="9"/>
      <c r="L266" s="142"/>
      <c r="M266" s="142"/>
      <c r="N266" s="142">
        <f>N92</f>
        <v>0</v>
      </c>
      <c r="O266" s="142">
        <f>O92</f>
        <v>0</v>
      </c>
      <c r="P266" s="142">
        <f>P92</f>
        <v>0</v>
      </c>
    </row>
    <row r="267" spans="1:16" s="11" customFormat="1" ht="14.25">
      <c r="A267" s="1"/>
      <c r="B267" s="2"/>
      <c r="C267" s="15"/>
      <c r="D267" s="4"/>
      <c r="E267" s="77"/>
      <c r="F267" s="77"/>
      <c r="G267" s="5"/>
      <c r="H267" s="6"/>
      <c r="I267" s="10"/>
      <c r="J267" s="8"/>
      <c r="K267" s="9"/>
      <c r="L267" s="142"/>
      <c r="M267" s="142"/>
      <c r="N267" s="142"/>
      <c r="O267" s="142"/>
      <c r="P267" s="142"/>
    </row>
    <row r="268" spans="1:16" s="11" customFormat="1" ht="14.25">
      <c r="A268" s="1"/>
      <c r="B268" s="42">
        <v>500</v>
      </c>
      <c r="C268" s="15" t="s">
        <v>48</v>
      </c>
      <c r="D268" s="4"/>
      <c r="E268" s="77"/>
      <c r="F268" s="77"/>
      <c r="G268" s="5"/>
      <c r="H268" s="6"/>
      <c r="I268" s="10"/>
      <c r="J268" s="8"/>
      <c r="K268" s="9"/>
      <c r="L268" s="142"/>
      <c r="M268" s="142"/>
      <c r="N268" s="142">
        <f>N101</f>
        <v>0</v>
      </c>
      <c r="O268" s="142"/>
      <c r="P268" s="142">
        <f>P101</f>
        <v>0</v>
      </c>
    </row>
    <row r="269" spans="1:16" s="11" customFormat="1" ht="14.25">
      <c r="A269" s="1"/>
      <c r="B269" s="2"/>
      <c r="C269" s="15"/>
      <c r="D269" s="4"/>
      <c r="E269" s="5"/>
      <c r="F269" s="5"/>
      <c r="G269" s="5"/>
      <c r="H269" s="6"/>
      <c r="I269" s="10"/>
      <c r="J269" s="8"/>
      <c r="K269" s="9"/>
      <c r="L269" s="142"/>
      <c r="M269" s="142"/>
      <c r="N269" s="142"/>
      <c r="O269" s="142"/>
      <c r="P269" s="142"/>
    </row>
    <row r="270" spans="1:16" s="11" customFormat="1" ht="14.25">
      <c r="A270" s="1"/>
      <c r="B270" s="42">
        <v>600</v>
      </c>
      <c r="C270" s="15" t="s">
        <v>51</v>
      </c>
      <c r="D270" s="4"/>
      <c r="E270" s="5"/>
      <c r="F270" s="5"/>
      <c r="G270" s="5"/>
      <c r="H270" s="6"/>
      <c r="I270" s="10"/>
      <c r="J270" s="8"/>
      <c r="K270" s="9"/>
      <c r="L270" s="142"/>
      <c r="M270" s="142"/>
      <c r="N270" s="142">
        <f>N110</f>
        <v>0</v>
      </c>
      <c r="O270" s="142"/>
      <c r="P270" s="142">
        <f>P110</f>
        <v>0</v>
      </c>
    </row>
    <row r="271" spans="1:16" s="11" customFormat="1" ht="14.25">
      <c r="A271" s="1"/>
      <c r="B271" s="2"/>
      <c r="C271" s="15"/>
      <c r="D271" s="4"/>
      <c r="E271" s="5"/>
      <c r="F271" s="5"/>
      <c r="G271" s="5"/>
      <c r="H271" s="6"/>
      <c r="I271" s="10"/>
      <c r="J271" s="8"/>
      <c r="K271" s="9"/>
      <c r="L271" s="142"/>
      <c r="M271" s="142"/>
      <c r="N271" s="142"/>
      <c r="O271" s="142"/>
      <c r="P271" s="142"/>
    </row>
    <row r="272" spans="1:16" s="11" customFormat="1" ht="14.25">
      <c r="A272" s="1"/>
      <c r="B272" s="42">
        <v>700</v>
      </c>
      <c r="C272" s="15" t="s">
        <v>54</v>
      </c>
      <c r="D272" s="4"/>
      <c r="E272" s="5"/>
      <c r="F272" s="5"/>
      <c r="G272" s="5"/>
      <c r="H272" s="6"/>
      <c r="I272" s="10"/>
      <c r="J272" s="8"/>
      <c r="K272" s="9"/>
      <c r="L272" s="142"/>
      <c r="M272" s="142"/>
      <c r="N272" s="142">
        <f>N125</f>
        <v>0</v>
      </c>
      <c r="O272" s="142"/>
      <c r="P272" s="142">
        <f>P125</f>
        <v>0</v>
      </c>
    </row>
    <row r="273" spans="1:16" s="11" customFormat="1" ht="14.25">
      <c r="A273" s="1"/>
      <c r="B273" s="2"/>
      <c r="C273" s="15"/>
      <c r="D273" s="4"/>
      <c r="E273" s="5"/>
      <c r="F273" s="5"/>
      <c r="G273" s="5"/>
      <c r="H273" s="6"/>
      <c r="I273" s="10"/>
      <c r="J273" s="8"/>
      <c r="K273" s="9"/>
      <c r="L273" s="142"/>
      <c r="M273" s="142"/>
      <c r="N273" s="142"/>
      <c r="O273" s="142"/>
      <c r="P273" s="142"/>
    </row>
    <row r="274" spans="1:16" s="11" customFormat="1" ht="14.25">
      <c r="A274" s="1"/>
      <c r="B274" s="42">
        <v>800</v>
      </c>
      <c r="C274" s="15" t="s">
        <v>85</v>
      </c>
      <c r="D274" s="4"/>
      <c r="E274" s="5"/>
      <c r="F274" s="5"/>
      <c r="G274" s="5"/>
      <c r="H274" s="6"/>
      <c r="I274" s="10"/>
      <c r="J274" s="8"/>
      <c r="K274" s="9"/>
      <c r="L274" s="142"/>
      <c r="M274" s="142"/>
      <c r="N274" s="142">
        <f>N158</f>
        <v>0</v>
      </c>
      <c r="O274" s="142"/>
      <c r="P274" s="142">
        <f>P158</f>
        <v>0</v>
      </c>
    </row>
    <row r="275" spans="1:16" s="11" customFormat="1" ht="14.25">
      <c r="A275" s="1"/>
      <c r="B275" s="2"/>
      <c r="C275" s="15"/>
      <c r="D275" s="4"/>
      <c r="E275" s="5"/>
      <c r="F275" s="5"/>
      <c r="G275" s="5"/>
      <c r="H275" s="6"/>
      <c r="I275" s="10"/>
      <c r="J275" s="8"/>
      <c r="K275" s="9"/>
      <c r="L275" s="142"/>
      <c r="M275" s="142"/>
      <c r="N275" s="142"/>
      <c r="O275" s="142"/>
      <c r="P275" s="142"/>
    </row>
    <row r="276" spans="1:16" s="11" customFormat="1" ht="14.25">
      <c r="A276" s="1"/>
      <c r="B276" s="42">
        <f>B164</f>
        <v>901</v>
      </c>
      <c r="C276" s="15" t="s">
        <v>122</v>
      </c>
      <c r="D276" s="4"/>
      <c r="E276" s="5"/>
      <c r="F276" s="5"/>
      <c r="G276" s="5"/>
      <c r="H276" s="6"/>
      <c r="I276" s="10"/>
      <c r="J276" s="8"/>
      <c r="K276" s="9"/>
      <c r="L276" s="142"/>
      <c r="M276" s="142"/>
      <c r="N276" s="142">
        <f>N180</f>
        <v>0</v>
      </c>
      <c r="O276" s="142"/>
      <c r="P276" s="142">
        <f>P180</f>
        <v>0</v>
      </c>
    </row>
    <row r="277" spans="1:16" s="11" customFormat="1" ht="14.25">
      <c r="A277" s="1"/>
      <c r="B277" s="2"/>
      <c r="C277" s="15"/>
      <c r="D277" s="4"/>
      <c r="E277" s="5"/>
      <c r="F277" s="5"/>
      <c r="G277" s="5"/>
      <c r="H277" s="6"/>
      <c r="I277" s="10"/>
      <c r="J277" s="8"/>
      <c r="K277" s="9"/>
      <c r="L277" s="142"/>
      <c r="M277" s="142"/>
      <c r="N277" s="142"/>
      <c r="O277" s="142"/>
      <c r="P277" s="142"/>
    </row>
    <row r="278" spans="1:16" s="11" customFormat="1" ht="14.25">
      <c r="A278" s="1"/>
      <c r="B278" s="42">
        <v>100</v>
      </c>
      <c r="C278" s="15" t="s">
        <v>97</v>
      </c>
      <c r="D278" s="4"/>
      <c r="E278" s="5"/>
      <c r="F278" s="5"/>
      <c r="G278" s="5"/>
      <c r="H278" s="6"/>
      <c r="I278" s="10"/>
      <c r="J278" s="8"/>
      <c r="K278" s="9"/>
      <c r="L278" s="142"/>
      <c r="M278" s="142"/>
      <c r="N278" s="142">
        <f>N198</f>
        <v>0</v>
      </c>
      <c r="O278" s="142"/>
      <c r="P278" s="142">
        <f>P198</f>
        <v>0</v>
      </c>
    </row>
    <row r="279" spans="1:16" s="11" customFormat="1" ht="14.25">
      <c r="A279" s="1"/>
      <c r="B279" s="2"/>
      <c r="C279" s="15"/>
      <c r="D279" s="4"/>
      <c r="E279" s="5"/>
      <c r="F279" s="5"/>
      <c r="G279" s="5"/>
      <c r="H279" s="6"/>
      <c r="I279" s="10"/>
      <c r="J279" s="8"/>
      <c r="K279" s="9"/>
      <c r="L279" s="142"/>
      <c r="M279" s="142"/>
      <c r="N279" s="142"/>
      <c r="O279" s="142"/>
      <c r="P279" s="142"/>
    </row>
    <row r="280" spans="1:16" s="11" customFormat="1" ht="14.25">
      <c r="A280" s="1"/>
      <c r="B280" s="42">
        <v>1100</v>
      </c>
      <c r="C280" s="15" t="s">
        <v>105</v>
      </c>
      <c r="D280" s="4"/>
      <c r="E280" s="5"/>
      <c r="F280" s="5"/>
      <c r="G280" s="5"/>
      <c r="H280" s="6"/>
      <c r="I280" s="10"/>
      <c r="J280" s="8"/>
      <c r="K280" s="9"/>
      <c r="L280" s="142"/>
      <c r="M280" s="142"/>
      <c r="N280" s="142">
        <f>N211</f>
        <v>0</v>
      </c>
      <c r="O280" s="142"/>
      <c r="P280" s="142">
        <f>P211</f>
        <v>0</v>
      </c>
    </row>
    <row r="281" spans="1:16" s="11" customFormat="1" ht="14.25">
      <c r="A281" s="1"/>
      <c r="B281" s="2"/>
      <c r="C281" s="15"/>
      <c r="D281" s="4"/>
      <c r="E281" s="5"/>
      <c r="F281" s="5"/>
      <c r="G281" s="5"/>
      <c r="H281" s="6"/>
      <c r="I281" s="10"/>
      <c r="J281" s="8"/>
      <c r="K281" s="9"/>
      <c r="L281" s="142"/>
      <c r="M281" s="142"/>
      <c r="N281" s="142"/>
      <c r="O281" s="142"/>
      <c r="P281" s="142"/>
    </row>
    <row r="282" spans="1:16" s="11" customFormat="1" ht="14.25">
      <c r="A282" s="1"/>
      <c r="B282" s="42">
        <v>1200</v>
      </c>
      <c r="C282" s="15" t="s">
        <v>107</v>
      </c>
      <c r="D282" s="4"/>
      <c r="E282" s="5"/>
      <c r="F282" s="5"/>
      <c r="G282" s="5"/>
      <c r="H282" s="6"/>
      <c r="I282" s="10"/>
      <c r="J282" s="8"/>
      <c r="K282" s="9"/>
      <c r="L282" s="142"/>
      <c r="M282" s="142"/>
      <c r="N282" s="142">
        <f>N230</f>
        <v>0</v>
      </c>
      <c r="O282" s="142"/>
      <c r="P282" s="142">
        <f>P230</f>
        <v>0</v>
      </c>
    </row>
    <row r="283" spans="1:16" s="11" customFormat="1" ht="14.25">
      <c r="A283" s="1"/>
      <c r="B283" s="2"/>
      <c r="C283" s="15"/>
      <c r="D283" s="4"/>
      <c r="E283" s="5"/>
      <c r="F283" s="5"/>
      <c r="G283" s="5"/>
      <c r="H283" s="6"/>
      <c r="I283" s="10"/>
      <c r="J283" s="8"/>
      <c r="K283" s="9"/>
      <c r="L283" s="142"/>
      <c r="M283" s="142"/>
      <c r="N283" s="142"/>
      <c r="O283" s="142"/>
      <c r="P283" s="142"/>
    </row>
    <row r="284" spans="1:16" s="11" customFormat="1" ht="14.25">
      <c r="A284" s="1"/>
      <c r="B284" s="42">
        <v>1300</v>
      </c>
      <c r="C284" s="15" t="s">
        <v>113</v>
      </c>
      <c r="D284" s="4"/>
      <c r="E284" s="5"/>
      <c r="F284" s="5"/>
      <c r="G284" s="5"/>
      <c r="H284" s="6"/>
      <c r="I284" s="10"/>
      <c r="J284" s="8"/>
      <c r="K284" s="9"/>
      <c r="L284" s="142"/>
      <c r="M284" s="142"/>
      <c r="N284" s="142">
        <f>N239</f>
        <v>0</v>
      </c>
      <c r="O284" s="142"/>
      <c r="P284" s="142">
        <f>P239</f>
        <v>0</v>
      </c>
    </row>
    <row r="285" spans="1:16" s="11" customFormat="1" ht="14.25">
      <c r="A285" s="1"/>
      <c r="B285" s="2"/>
      <c r="C285" s="15"/>
      <c r="D285" s="4"/>
      <c r="E285" s="5"/>
      <c r="F285" s="5"/>
      <c r="G285" s="5"/>
      <c r="H285" s="6"/>
      <c r="I285" s="10"/>
      <c r="J285" s="8"/>
      <c r="K285" s="9"/>
      <c r="L285" s="142"/>
      <c r="M285" s="142"/>
      <c r="N285" s="142"/>
      <c r="O285" s="142"/>
      <c r="P285" s="142"/>
    </row>
    <row r="286" spans="1:16" s="11" customFormat="1" ht="14.25">
      <c r="A286" s="1"/>
      <c r="B286" s="42">
        <v>1400</v>
      </c>
      <c r="C286" s="15" t="s">
        <v>116</v>
      </c>
      <c r="D286" s="4"/>
      <c r="E286" s="5"/>
      <c r="F286" s="5"/>
      <c r="G286" s="5"/>
      <c r="H286" s="6"/>
      <c r="I286" s="10"/>
      <c r="J286" s="8"/>
      <c r="K286" s="9"/>
      <c r="L286" s="142"/>
      <c r="M286" s="142"/>
      <c r="N286" s="142">
        <f>N251</f>
        <v>0</v>
      </c>
      <c r="O286" s="142"/>
      <c r="P286" s="142">
        <f>P251</f>
        <v>0</v>
      </c>
    </row>
    <row r="287" spans="1:16" s="11" customFormat="1" ht="14.25">
      <c r="A287" s="1"/>
      <c r="B287" s="42"/>
      <c r="C287" s="15"/>
      <c r="D287" s="4"/>
      <c r="E287" s="5"/>
      <c r="F287" s="5"/>
      <c r="G287" s="5"/>
      <c r="H287" s="6"/>
      <c r="I287" s="10"/>
      <c r="J287" s="8"/>
      <c r="K287" s="9"/>
      <c r="L287" s="142"/>
      <c r="M287" s="142"/>
      <c r="N287" s="142"/>
      <c r="O287" s="142"/>
      <c r="P287" s="142"/>
    </row>
    <row r="288" spans="1:16" s="11" customFormat="1" ht="14.25">
      <c r="A288" s="1"/>
      <c r="B288" s="2"/>
      <c r="C288" s="15"/>
      <c r="D288" s="4"/>
      <c r="E288" s="5"/>
      <c r="F288" s="5"/>
      <c r="G288" s="5"/>
      <c r="H288" s="6"/>
      <c r="I288" s="10"/>
      <c r="J288" s="8"/>
      <c r="K288" s="9"/>
      <c r="L288" s="142"/>
      <c r="M288" s="142"/>
      <c r="N288" s="142"/>
      <c r="O288" s="142"/>
      <c r="P288" s="142"/>
    </row>
    <row r="289" spans="1:16" s="11" customFormat="1" ht="19.5" customHeight="1">
      <c r="A289" s="1"/>
      <c r="B289" s="2"/>
      <c r="C289" s="3" t="s">
        <v>112</v>
      </c>
      <c r="D289" s="4"/>
      <c r="E289" s="5"/>
      <c r="F289" s="5"/>
      <c r="G289" s="5"/>
      <c r="H289" s="6"/>
      <c r="I289" s="10"/>
      <c r="J289" s="8"/>
      <c r="K289" s="9"/>
      <c r="L289" s="142"/>
      <c r="M289" s="142"/>
      <c r="N289" s="142">
        <f>SUM(N260:N286)</f>
        <v>0</v>
      </c>
      <c r="O289" s="142"/>
      <c r="P289" s="142">
        <f>SUM(P260:P286)</f>
        <v>0</v>
      </c>
    </row>
    <row r="290" spans="1:16" s="11" customFormat="1" ht="14.25">
      <c r="A290" s="1"/>
      <c r="B290" s="2"/>
      <c r="C290" s="3"/>
      <c r="D290" s="4"/>
      <c r="E290" s="5"/>
      <c r="F290" s="5"/>
      <c r="G290" s="5"/>
      <c r="H290" s="6"/>
      <c r="I290" s="10"/>
      <c r="J290" s="8"/>
      <c r="K290" s="9"/>
      <c r="L290" s="142"/>
      <c r="M290" s="142"/>
      <c r="N290" s="142"/>
      <c r="O290" s="142"/>
      <c r="P290" s="142"/>
    </row>
    <row r="291" spans="1:16" s="11" customFormat="1" ht="14.25">
      <c r="A291" s="1"/>
      <c r="B291" s="2"/>
      <c r="C291" s="3"/>
      <c r="D291" s="4"/>
      <c r="E291" s="5"/>
      <c r="F291" s="5"/>
      <c r="G291" s="5"/>
      <c r="H291" s="6"/>
      <c r="I291" s="10"/>
      <c r="J291" s="8"/>
      <c r="K291" s="9"/>
      <c r="L291" s="142"/>
      <c r="M291" s="142"/>
      <c r="N291" s="142"/>
      <c r="O291" s="142"/>
      <c r="P291" s="142"/>
    </row>
    <row r="292" spans="1:16" s="11" customFormat="1" ht="18.75">
      <c r="A292" s="1"/>
      <c r="B292" s="83"/>
      <c r="C292" s="84"/>
      <c r="D292" s="56"/>
      <c r="E292" s="56"/>
      <c r="F292" s="56"/>
      <c r="G292" s="56"/>
      <c r="H292" s="6"/>
      <c r="I292" s="56"/>
      <c r="J292" s="56"/>
      <c r="K292" s="56"/>
      <c r="L292" s="147"/>
      <c r="M292" s="147"/>
      <c r="N292" s="147"/>
      <c r="O292" s="142"/>
      <c r="P292" s="142"/>
    </row>
    <row r="293" spans="1:16" s="11" customFormat="1" ht="18.75">
      <c r="A293" s="1"/>
      <c r="B293" s="83"/>
      <c r="C293" s="87"/>
      <c r="D293" s="56"/>
      <c r="E293" s="56"/>
      <c r="F293" s="56"/>
      <c r="G293" s="56"/>
      <c r="H293" s="6"/>
      <c r="I293" s="56"/>
      <c r="J293" s="56"/>
      <c r="K293" s="56"/>
      <c r="L293" s="148"/>
      <c r="M293" s="58"/>
      <c r="N293" s="58"/>
      <c r="O293" s="142"/>
      <c r="P293" s="142"/>
    </row>
    <row r="294" spans="1:16" s="11" customFormat="1" ht="18.75">
      <c r="A294" s="1"/>
      <c r="B294" s="83"/>
      <c r="C294" s="84"/>
      <c r="D294" s="56"/>
      <c r="E294" s="56"/>
      <c r="F294" s="56"/>
      <c r="G294" s="56"/>
      <c r="H294" s="6"/>
      <c r="I294" s="56"/>
      <c r="J294" s="56"/>
      <c r="K294" s="56"/>
      <c r="L294" s="149"/>
      <c r="M294" s="148"/>
      <c r="N294" s="58"/>
      <c r="O294" s="142"/>
      <c r="P294" s="142"/>
    </row>
    <row r="295" spans="1:16" s="11" customFormat="1" ht="15.75">
      <c r="A295" s="1"/>
      <c r="B295" s="88"/>
      <c r="C295" s="87"/>
      <c r="D295" s="89"/>
      <c r="E295" s="90"/>
      <c r="F295" s="90"/>
      <c r="G295" s="90"/>
      <c r="H295" s="90"/>
      <c r="I295" s="56"/>
      <c r="J295" s="56"/>
      <c r="K295" s="56"/>
      <c r="L295" s="149"/>
      <c r="M295" s="148"/>
      <c r="N295" s="58"/>
      <c r="O295" s="142"/>
      <c r="P295" s="142"/>
    </row>
    <row r="296" spans="1:16" s="11" customFormat="1" ht="15.75">
      <c r="A296" s="1"/>
      <c r="B296" s="88"/>
      <c r="C296" s="87"/>
      <c r="D296" s="89"/>
      <c r="E296" s="90"/>
      <c r="F296" s="90"/>
      <c r="G296" s="90"/>
      <c r="H296" s="90"/>
      <c r="I296" s="56"/>
      <c r="J296" s="56"/>
      <c r="K296" s="56"/>
      <c r="L296" s="149"/>
      <c r="M296" s="148"/>
      <c r="N296" s="58"/>
      <c r="O296" s="142"/>
      <c r="P296" s="142"/>
    </row>
    <row r="297" spans="1:16" s="11" customFormat="1" ht="15.75">
      <c r="A297" s="1"/>
      <c r="B297" s="88"/>
      <c r="C297" s="91"/>
      <c r="D297" s="89"/>
      <c r="E297" s="90"/>
      <c r="F297" s="90"/>
      <c r="G297" s="90"/>
      <c r="H297" s="90"/>
      <c r="I297" s="56"/>
      <c r="J297" s="56"/>
      <c r="K297" s="56"/>
      <c r="L297" s="149"/>
      <c r="M297" s="148"/>
      <c r="N297" s="58"/>
      <c r="O297" s="142"/>
      <c r="P297" s="142"/>
    </row>
    <row r="298" spans="1:16" s="11" customFormat="1" ht="15.75">
      <c r="A298" s="1"/>
      <c r="B298" s="88"/>
      <c r="C298" s="92"/>
      <c r="D298" s="89"/>
      <c r="E298" s="90"/>
      <c r="F298" s="90"/>
      <c r="G298" s="90"/>
      <c r="H298" s="90">
        <f>E298*G298</f>
        <v>0</v>
      </c>
      <c r="I298" s="56"/>
      <c r="J298" s="56"/>
      <c r="K298" s="56"/>
      <c r="L298" s="149"/>
      <c r="M298" s="148"/>
      <c r="N298" s="58"/>
      <c r="O298" s="142"/>
      <c r="P298" s="142"/>
    </row>
    <row r="299" spans="1:16" s="11" customFormat="1" ht="15.75">
      <c r="A299" s="1"/>
      <c r="B299" s="88"/>
      <c r="C299" s="92"/>
      <c r="D299" s="89"/>
      <c r="E299" s="90"/>
      <c r="F299" s="90"/>
      <c r="G299" s="90"/>
      <c r="H299" s="90"/>
      <c r="I299" s="56"/>
      <c r="J299" s="56"/>
      <c r="K299" s="56"/>
      <c r="L299" s="149"/>
      <c r="M299" s="148"/>
      <c r="N299" s="58"/>
      <c r="O299" s="142"/>
      <c r="P299" s="142"/>
    </row>
    <row r="300" spans="1:16" s="11" customFormat="1" ht="15.75">
      <c r="A300" s="1"/>
      <c r="B300" s="88"/>
      <c r="C300" s="92"/>
      <c r="D300" s="89"/>
      <c r="E300" s="90"/>
      <c r="F300" s="90"/>
      <c r="G300" s="90"/>
      <c r="H300" s="90"/>
      <c r="I300" s="56"/>
      <c r="J300" s="56"/>
      <c r="K300" s="56"/>
      <c r="L300" s="149"/>
      <c r="M300" s="148"/>
      <c r="N300" s="58"/>
      <c r="O300" s="142"/>
      <c r="P300" s="142"/>
    </row>
    <row r="301" spans="1:16" s="11" customFormat="1" ht="15.75">
      <c r="A301" s="1"/>
      <c r="B301" s="88"/>
      <c r="C301" s="87"/>
      <c r="D301" s="89"/>
      <c r="E301" s="90"/>
      <c r="F301" s="90"/>
      <c r="G301" s="90"/>
      <c r="H301" s="90"/>
      <c r="I301" s="56"/>
      <c r="J301" s="56"/>
      <c r="K301" s="56"/>
      <c r="L301" s="149"/>
      <c r="M301" s="148"/>
      <c r="N301" s="58"/>
      <c r="O301" s="142"/>
      <c r="P301" s="142"/>
    </row>
    <row r="302" spans="1:16" s="11" customFormat="1" ht="15.75">
      <c r="A302" s="1"/>
      <c r="B302" s="88"/>
      <c r="C302" s="87"/>
      <c r="D302" s="89"/>
      <c r="E302" s="90"/>
      <c r="F302" s="90"/>
      <c r="G302" s="90"/>
      <c r="H302" s="90"/>
      <c r="I302" s="56"/>
      <c r="J302" s="56"/>
      <c r="K302" s="56"/>
      <c r="L302" s="149"/>
      <c r="M302" s="148"/>
      <c r="N302" s="58"/>
      <c r="O302" s="142"/>
      <c r="P302" s="142"/>
    </row>
    <row r="303" spans="1:16" s="11" customFormat="1" ht="15.75">
      <c r="A303" s="1"/>
      <c r="B303" s="88"/>
      <c r="C303" s="93"/>
      <c r="D303" s="89"/>
      <c r="E303" s="90"/>
      <c r="F303" s="90"/>
      <c r="G303" s="90"/>
      <c r="H303" s="90"/>
      <c r="I303" s="56"/>
      <c r="J303" s="56"/>
      <c r="K303" s="56"/>
      <c r="L303" s="149"/>
      <c r="M303" s="148"/>
      <c r="N303" s="58"/>
      <c r="O303" s="142"/>
      <c r="P303" s="142"/>
    </row>
    <row r="304" spans="1:16" s="11" customFormat="1" ht="15.75">
      <c r="A304" s="85"/>
      <c r="B304" s="88"/>
      <c r="C304" s="94"/>
      <c r="D304" s="89"/>
      <c r="E304" s="90"/>
      <c r="F304" s="90"/>
      <c r="G304" s="90"/>
      <c r="H304" s="90"/>
      <c r="I304" s="10"/>
      <c r="J304" s="8"/>
      <c r="K304" s="9"/>
      <c r="L304" s="149"/>
      <c r="M304" s="148"/>
      <c r="N304" s="58"/>
      <c r="O304" s="142"/>
      <c r="P304" s="142"/>
    </row>
    <row r="305" spans="1:16" s="11" customFormat="1" ht="15.75">
      <c r="A305" s="85"/>
      <c r="B305" s="88"/>
      <c r="C305" s="92"/>
      <c r="D305" s="89"/>
      <c r="E305" s="90"/>
      <c r="F305" s="90"/>
      <c r="G305" s="90"/>
      <c r="H305" s="90">
        <f>E305*G305</f>
        <v>0</v>
      </c>
      <c r="I305" s="10"/>
      <c r="J305" s="8"/>
      <c r="K305" s="9"/>
      <c r="L305" s="142"/>
      <c r="M305" s="142"/>
      <c r="N305" s="142"/>
      <c r="O305" s="142"/>
      <c r="P305" s="142"/>
    </row>
    <row r="306" spans="1:16" s="11" customFormat="1" ht="15.75">
      <c r="A306" s="85"/>
      <c r="B306" s="88"/>
      <c r="C306" s="92"/>
      <c r="D306" s="89"/>
      <c r="E306" s="90"/>
      <c r="F306" s="90"/>
      <c r="G306" s="90"/>
      <c r="H306" s="90"/>
      <c r="I306" s="10"/>
      <c r="J306" s="8"/>
      <c r="K306" s="9"/>
      <c r="L306" s="142"/>
      <c r="M306" s="142"/>
      <c r="N306" s="142"/>
      <c r="O306" s="142"/>
      <c r="P306" s="142"/>
    </row>
    <row r="307" spans="1:16" s="11" customFormat="1" ht="14.25">
      <c r="A307" s="85"/>
      <c r="B307" s="86"/>
      <c r="C307" s="3"/>
      <c r="D307" s="86"/>
      <c r="E307" s="16"/>
      <c r="F307" s="16"/>
      <c r="G307" s="5"/>
      <c r="H307" s="6"/>
      <c r="I307" s="10"/>
      <c r="J307" s="8"/>
      <c r="K307" s="9"/>
      <c r="L307" s="142"/>
      <c r="M307" s="142"/>
      <c r="N307" s="142"/>
      <c r="O307" s="142"/>
      <c r="P307" s="142"/>
    </row>
    <row r="308" spans="12:16" ht="14.25">
      <c r="L308" s="143"/>
      <c r="M308" s="143"/>
      <c r="N308" s="143"/>
      <c r="O308" s="143"/>
      <c r="P308" s="143"/>
    </row>
    <row r="309" spans="12:16" ht="14.25">
      <c r="L309" s="143"/>
      <c r="M309" s="143"/>
      <c r="N309" s="143"/>
      <c r="O309" s="143"/>
      <c r="P309" s="143"/>
    </row>
    <row r="310" spans="12:16" ht="14.25">
      <c r="L310" s="143"/>
      <c r="M310" s="143"/>
      <c r="N310" s="143"/>
      <c r="O310" s="143"/>
      <c r="P310" s="143"/>
    </row>
    <row r="311" spans="12:16" ht="14.25">
      <c r="L311" s="143"/>
      <c r="M311" s="143"/>
      <c r="N311" s="143"/>
      <c r="O311" s="143"/>
      <c r="P311" s="143"/>
    </row>
    <row r="312" spans="12:16" ht="14.25">
      <c r="L312" s="143"/>
      <c r="M312" s="143"/>
      <c r="N312" s="143"/>
      <c r="O312" s="143"/>
      <c r="P312" s="143"/>
    </row>
    <row r="313" spans="12:16" ht="14.25">
      <c r="L313" s="143"/>
      <c r="M313" s="143"/>
      <c r="N313" s="143"/>
      <c r="O313" s="143"/>
      <c r="P313" s="143"/>
    </row>
    <row r="314" spans="12:16" ht="14.25">
      <c r="L314" s="143"/>
      <c r="M314" s="143"/>
      <c r="N314" s="143"/>
      <c r="O314" s="143"/>
      <c r="P314" s="143"/>
    </row>
    <row r="315" spans="12:16" ht="14.25">
      <c r="L315" s="143"/>
      <c r="M315" s="143"/>
      <c r="N315" s="143"/>
      <c r="O315" s="143"/>
      <c r="P315" s="143"/>
    </row>
    <row r="316" spans="12:16" ht="14.25">
      <c r="L316" s="143"/>
      <c r="M316" s="143"/>
      <c r="N316" s="143"/>
      <c r="O316" s="143"/>
      <c r="P316" s="143"/>
    </row>
    <row r="317" spans="12:16" ht="14.25">
      <c r="L317" s="143"/>
      <c r="M317" s="143"/>
      <c r="N317" s="143"/>
      <c r="O317" s="143"/>
      <c r="P317" s="143"/>
    </row>
    <row r="318" spans="12:16" ht="14.25">
      <c r="L318" s="143"/>
      <c r="M318" s="143"/>
      <c r="N318" s="143"/>
      <c r="O318" s="143"/>
      <c r="P318" s="143"/>
    </row>
    <row r="319" spans="12:16" ht="14.25">
      <c r="L319" s="143"/>
      <c r="M319" s="143"/>
      <c r="N319" s="143"/>
      <c r="O319" s="143"/>
      <c r="P319" s="143"/>
    </row>
    <row r="320" spans="12:16" ht="14.25">
      <c r="L320" s="143"/>
      <c r="M320" s="143"/>
      <c r="N320" s="143"/>
      <c r="O320" s="143"/>
      <c r="P320" s="143"/>
    </row>
    <row r="321" spans="12:16" ht="14.25">
      <c r="L321" s="143"/>
      <c r="M321" s="143"/>
      <c r="N321" s="143"/>
      <c r="O321" s="143"/>
      <c r="P321" s="143"/>
    </row>
    <row r="322" spans="12:16" ht="14.25">
      <c r="L322" s="143"/>
      <c r="M322" s="143"/>
      <c r="N322" s="143"/>
      <c r="O322" s="143"/>
      <c r="P322" s="143"/>
    </row>
    <row r="323" spans="12:16" ht="14.25">
      <c r="L323" s="143"/>
      <c r="M323" s="143"/>
      <c r="N323" s="143"/>
      <c r="O323" s="143"/>
      <c r="P323" s="143"/>
    </row>
    <row r="324" spans="12:16" ht="14.25">
      <c r="L324" s="143"/>
      <c r="M324" s="143"/>
      <c r="N324" s="143"/>
      <c r="O324" s="143"/>
      <c r="P324" s="143"/>
    </row>
    <row r="325" spans="2:16" ht="14.25">
      <c r="B325" s="21"/>
      <c r="D325" s="22"/>
      <c r="G325" s="6"/>
      <c r="H325" s="7"/>
      <c r="I325" s="8"/>
      <c r="J325" s="9"/>
      <c r="K325" s="4"/>
      <c r="L325" s="143"/>
      <c r="M325" s="143"/>
      <c r="N325" s="143"/>
      <c r="O325" s="143"/>
      <c r="P325" s="143"/>
    </row>
    <row r="326" spans="2:16" ht="14.25">
      <c r="B326" s="21"/>
      <c r="D326" s="22"/>
      <c r="G326" s="6"/>
      <c r="H326" s="7"/>
      <c r="I326" s="8"/>
      <c r="J326" s="9"/>
      <c r="K326" s="4"/>
      <c r="L326" s="143"/>
      <c r="M326" s="143"/>
      <c r="N326" s="143"/>
      <c r="O326" s="143"/>
      <c r="P326" s="143"/>
    </row>
    <row r="327" spans="2:16" ht="14.25">
      <c r="B327" s="21"/>
      <c r="D327" s="22"/>
      <c r="G327" s="6"/>
      <c r="H327" s="7"/>
      <c r="I327" s="8"/>
      <c r="J327" s="9"/>
      <c r="K327" s="4"/>
      <c r="L327" s="143"/>
      <c r="M327" s="143"/>
      <c r="N327" s="143"/>
      <c r="O327" s="143"/>
      <c r="P327" s="143"/>
    </row>
    <row r="328" spans="2:16" ht="14.25">
      <c r="B328" s="21"/>
      <c r="D328" s="22"/>
      <c r="G328" s="6"/>
      <c r="H328" s="7"/>
      <c r="I328" s="8"/>
      <c r="J328" s="9"/>
      <c r="K328" s="4"/>
      <c r="L328" s="143"/>
      <c r="M328" s="143"/>
      <c r="N328" s="143"/>
      <c r="O328" s="143"/>
      <c r="P328" s="143"/>
    </row>
    <row r="329" spans="2:16" ht="14.25">
      <c r="B329" s="21"/>
      <c r="D329" s="22"/>
      <c r="G329" s="6"/>
      <c r="H329" s="7"/>
      <c r="I329" s="8"/>
      <c r="J329" s="9"/>
      <c r="K329" s="4"/>
      <c r="L329" s="143"/>
      <c r="M329" s="143"/>
      <c r="N329" s="143"/>
      <c r="O329" s="143"/>
      <c r="P329" s="143"/>
    </row>
    <row r="330" spans="2:16" ht="14.25">
      <c r="B330" s="21"/>
      <c r="D330" s="22"/>
      <c r="G330" s="6"/>
      <c r="H330" s="7"/>
      <c r="I330" s="8"/>
      <c r="J330" s="9"/>
      <c r="K330" s="4"/>
      <c r="L330" s="143"/>
      <c r="M330" s="143"/>
      <c r="N330" s="143"/>
      <c r="O330" s="143"/>
      <c r="P330" s="143"/>
    </row>
    <row r="331" spans="2:16" ht="14.25">
      <c r="B331" s="21"/>
      <c r="D331" s="22"/>
      <c r="G331" s="6"/>
      <c r="H331" s="7"/>
      <c r="I331" s="8"/>
      <c r="J331" s="9"/>
      <c r="K331" s="4"/>
      <c r="L331" s="143"/>
      <c r="M331" s="143"/>
      <c r="N331" s="143"/>
      <c r="O331" s="143"/>
      <c r="P331" s="143"/>
    </row>
    <row r="332" spans="2:16" ht="14.25">
      <c r="B332" s="21"/>
      <c r="D332" s="22"/>
      <c r="G332" s="6"/>
      <c r="H332" s="7"/>
      <c r="I332" s="8"/>
      <c r="J332" s="9"/>
      <c r="K332" s="4"/>
      <c r="L332" s="143"/>
      <c r="M332" s="143"/>
      <c r="N332" s="143"/>
      <c r="O332" s="143"/>
      <c r="P332" s="143"/>
    </row>
    <row r="333" spans="2:16" ht="14.25">
      <c r="B333" s="21"/>
      <c r="D333" s="22"/>
      <c r="G333" s="6"/>
      <c r="H333" s="7"/>
      <c r="I333" s="8"/>
      <c r="J333" s="9"/>
      <c r="K333" s="4"/>
      <c r="L333" s="143"/>
      <c r="M333" s="143"/>
      <c r="N333" s="143"/>
      <c r="O333" s="143"/>
      <c r="P333" s="143"/>
    </row>
    <row r="334" spans="2:16" ht="14.25">
      <c r="B334" s="21"/>
      <c r="D334" s="22"/>
      <c r="G334" s="6"/>
      <c r="H334" s="7"/>
      <c r="I334" s="8"/>
      <c r="J334" s="9"/>
      <c r="K334" s="4"/>
      <c r="L334" s="143"/>
      <c r="M334" s="143"/>
      <c r="N334" s="143"/>
      <c r="O334" s="143"/>
      <c r="P334" s="143"/>
    </row>
    <row r="335" spans="2:16" ht="14.25">
      <c r="B335" s="21"/>
      <c r="D335" s="22"/>
      <c r="G335" s="6"/>
      <c r="H335" s="7"/>
      <c r="I335" s="8"/>
      <c r="J335" s="9"/>
      <c r="K335" s="4"/>
      <c r="L335" s="143"/>
      <c r="M335" s="143"/>
      <c r="N335" s="143"/>
      <c r="O335" s="143"/>
      <c r="P335" s="143"/>
    </row>
    <row r="336" spans="2:16" ht="14.25">
      <c r="B336" s="21"/>
      <c r="D336" s="22"/>
      <c r="G336" s="6"/>
      <c r="H336" s="7"/>
      <c r="I336" s="8"/>
      <c r="J336" s="9"/>
      <c r="K336" s="4"/>
      <c r="L336" s="143"/>
      <c r="M336" s="143"/>
      <c r="N336" s="143"/>
      <c r="O336" s="143"/>
      <c r="P336" s="143"/>
    </row>
    <row r="337" spans="2:16" ht="14.25">
      <c r="B337" s="21"/>
      <c r="D337" s="22"/>
      <c r="G337" s="6"/>
      <c r="H337" s="7"/>
      <c r="I337" s="8"/>
      <c r="J337" s="9"/>
      <c r="K337" s="4"/>
      <c r="L337" s="143"/>
      <c r="M337" s="143"/>
      <c r="N337" s="143"/>
      <c r="O337" s="143"/>
      <c r="P337" s="143"/>
    </row>
    <row r="338" spans="2:16" ht="14.25">
      <c r="B338" s="21"/>
      <c r="D338" s="22"/>
      <c r="G338" s="6"/>
      <c r="H338" s="7"/>
      <c r="I338" s="8"/>
      <c r="J338" s="9"/>
      <c r="K338" s="4"/>
      <c r="L338" s="143"/>
      <c r="M338" s="143"/>
      <c r="N338" s="143"/>
      <c r="O338" s="143"/>
      <c r="P338" s="143"/>
    </row>
    <row r="339" spans="2:16" ht="14.25">
      <c r="B339" s="21"/>
      <c r="D339" s="22"/>
      <c r="G339" s="6"/>
      <c r="H339" s="7"/>
      <c r="I339" s="8"/>
      <c r="J339" s="9"/>
      <c r="K339" s="4"/>
      <c r="L339" s="143"/>
      <c r="M339" s="143"/>
      <c r="N339" s="143"/>
      <c r="O339" s="143"/>
      <c r="P339" s="143"/>
    </row>
    <row r="340" spans="2:16" ht="14.25">
      <c r="B340" s="21"/>
      <c r="D340" s="22"/>
      <c r="G340" s="6"/>
      <c r="H340" s="7"/>
      <c r="I340" s="8"/>
      <c r="J340" s="9"/>
      <c r="K340" s="4"/>
      <c r="L340" s="143"/>
      <c r="M340" s="143"/>
      <c r="N340" s="143"/>
      <c r="O340" s="143"/>
      <c r="P340" s="143"/>
    </row>
    <row r="341" spans="2:16" ht="14.25">
      <c r="B341" s="21"/>
      <c r="D341" s="22"/>
      <c r="G341" s="6"/>
      <c r="H341" s="7"/>
      <c r="I341" s="8"/>
      <c r="J341" s="9"/>
      <c r="K341" s="4"/>
      <c r="L341" s="143"/>
      <c r="M341" s="143"/>
      <c r="N341" s="143"/>
      <c r="O341" s="143"/>
      <c r="P341" s="143"/>
    </row>
    <row r="342" spans="2:16" ht="14.25">
      <c r="B342" s="21"/>
      <c r="D342" s="22"/>
      <c r="G342" s="6"/>
      <c r="H342" s="7"/>
      <c r="I342" s="8"/>
      <c r="J342" s="9"/>
      <c r="K342" s="4"/>
      <c r="L342" s="143"/>
      <c r="M342" s="143"/>
      <c r="N342" s="143"/>
      <c r="O342" s="143"/>
      <c r="P342" s="143"/>
    </row>
    <row r="343" spans="2:16" ht="14.25">
      <c r="B343" s="21"/>
      <c r="D343" s="22"/>
      <c r="G343" s="6"/>
      <c r="H343" s="7"/>
      <c r="I343" s="8"/>
      <c r="J343" s="9"/>
      <c r="K343" s="4"/>
      <c r="L343" s="143"/>
      <c r="M343" s="143"/>
      <c r="N343" s="143"/>
      <c r="O343" s="143"/>
      <c r="P343" s="143"/>
    </row>
    <row r="344" spans="1:16" ht="19.5" customHeight="1">
      <c r="A344" s="164" t="s">
        <v>264</v>
      </c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</row>
    <row r="345" spans="1:16" ht="15" customHeight="1">
      <c r="A345" s="165" t="s">
        <v>0</v>
      </c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</row>
    <row r="346" spans="1:16" ht="15" customHeight="1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</row>
    <row r="347" spans="2:11" ht="15" customHeight="1">
      <c r="B347" s="21"/>
      <c r="D347" s="22"/>
      <c r="G347" s="6"/>
      <c r="H347" s="7"/>
      <c r="I347" s="8"/>
      <c r="J347" s="9"/>
      <c r="K347" s="4"/>
    </row>
    <row r="348" spans="2:11" ht="14.25">
      <c r="B348" s="21"/>
      <c r="D348" s="22"/>
      <c r="G348" s="6"/>
      <c r="H348" s="7"/>
      <c r="I348" s="8"/>
      <c r="J348" s="9"/>
      <c r="K348" s="4"/>
    </row>
    <row r="349" spans="2:11" ht="14.25">
      <c r="B349" s="21"/>
      <c r="D349" s="22"/>
      <c r="G349" s="6"/>
      <c r="H349" s="7"/>
      <c r="I349" s="8"/>
      <c r="J349" s="9"/>
      <c r="K349" s="4"/>
    </row>
    <row r="350" spans="2:11" ht="14.25">
      <c r="B350" s="21"/>
      <c r="D350" s="22"/>
      <c r="G350" s="6"/>
      <c r="H350" s="7"/>
      <c r="I350" s="8"/>
      <c r="J350" s="9"/>
      <c r="K350" s="4"/>
    </row>
    <row r="351" spans="2:11" ht="14.25">
      <c r="B351" s="21"/>
      <c r="D351" s="22"/>
      <c r="G351" s="6"/>
      <c r="H351" s="7"/>
      <c r="I351" s="8"/>
      <c r="J351" s="9"/>
      <c r="K351" s="4"/>
    </row>
    <row r="352" spans="2:11" ht="14.25">
      <c r="B352" s="21"/>
      <c r="D352" s="22"/>
      <c r="G352" s="6"/>
      <c r="H352" s="7"/>
      <c r="I352" s="8"/>
      <c r="J352" s="9"/>
      <c r="K352" s="4"/>
    </row>
    <row r="353" spans="2:11" ht="14.25">
      <c r="B353" s="21"/>
      <c r="D353" s="22"/>
      <c r="G353" s="6"/>
      <c r="H353" s="7"/>
      <c r="I353" s="8"/>
      <c r="J353" s="9"/>
      <c r="K353" s="4"/>
    </row>
    <row r="354" spans="2:11" ht="14.25">
      <c r="B354" s="21"/>
      <c r="D354" s="22"/>
      <c r="G354" s="6"/>
      <c r="H354" s="7"/>
      <c r="I354" s="8"/>
      <c r="J354" s="9"/>
      <c r="K354" s="4"/>
    </row>
    <row r="355" spans="2:11" ht="14.25">
      <c r="B355" s="21"/>
      <c r="D355" s="22"/>
      <c r="G355" s="6"/>
      <c r="H355" s="7"/>
      <c r="I355" s="8"/>
      <c r="J355" s="9"/>
      <c r="K355" s="4"/>
    </row>
    <row r="356" spans="2:11" ht="14.25">
      <c r="B356" s="21"/>
      <c r="D356" s="22"/>
      <c r="G356" s="6"/>
      <c r="H356" s="7"/>
      <c r="I356" s="8"/>
      <c r="J356" s="9"/>
      <c r="K356" s="4"/>
    </row>
    <row r="357" spans="2:11" ht="14.25">
      <c r="B357" s="21"/>
      <c r="D357" s="22"/>
      <c r="G357" s="6"/>
      <c r="H357" s="7"/>
      <c r="I357" s="8"/>
      <c r="J357" s="9"/>
      <c r="K357" s="4"/>
    </row>
    <row r="358" spans="2:11" ht="14.25">
      <c r="B358" s="21"/>
      <c r="D358" s="22"/>
      <c r="G358" s="6"/>
      <c r="H358" s="7"/>
      <c r="I358" s="8"/>
      <c r="J358" s="9"/>
      <c r="K358" s="4"/>
    </row>
    <row r="359" spans="2:11" ht="14.25">
      <c r="B359" s="21"/>
      <c r="D359" s="22"/>
      <c r="G359" s="6"/>
      <c r="H359" s="7"/>
      <c r="I359" s="8"/>
      <c r="J359" s="9"/>
      <c r="K359" s="4"/>
    </row>
    <row r="360" spans="2:11" ht="14.25">
      <c r="B360" s="21"/>
      <c r="D360" s="22"/>
      <c r="G360" s="6"/>
      <c r="H360" s="7"/>
      <c r="I360" s="8"/>
      <c r="J360" s="9"/>
      <c r="K360" s="4"/>
    </row>
    <row r="361" spans="2:11" ht="14.25">
      <c r="B361" s="21"/>
      <c r="D361" s="22"/>
      <c r="G361" s="6"/>
      <c r="H361" s="7"/>
      <c r="I361" s="8"/>
      <c r="J361" s="9"/>
      <c r="K361" s="4"/>
    </row>
    <row r="362" spans="2:11" ht="14.25">
      <c r="B362" s="21"/>
      <c r="D362" s="22"/>
      <c r="G362" s="6"/>
      <c r="H362" s="7"/>
      <c r="I362" s="8"/>
      <c r="J362" s="9"/>
      <c r="K362" s="4"/>
    </row>
    <row r="363" spans="2:11" ht="14.25">
      <c r="B363" s="21"/>
      <c r="D363" s="22"/>
      <c r="G363" s="6"/>
      <c r="H363" s="7"/>
      <c r="I363" s="8"/>
      <c r="J363" s="9"/>
      <c r="K363" s="4"/>
    </row>
    <row r="364" spans="2:11" ht="14.25">
      <c r="B364" s="21"/>
      <c r="D364" s="22"/>
      <c r="G364" s="6"/>
      <c r="H364" s="7"/>
      <c r="I364" s="8"/>
      <c r="J364" s="9"/>
      <c r="K364" s="4"/>
    </row>
    <row r="365" spans="2:11" ht="14.25">
      <c r="B365" s="21"/>
      <c r="D365" s="22"/>
      <c r="G365" s="6"/>
      <c r="H365" s="7"/>
      <c r="I365" s="8"/>
      <c r="J365" s="9"/>
      <c r="K365" s="4"/>
    </row>
    <row r="366" spans="2:11" ht="14.25">
      <c r="B366" s="21"/>
      <c r="D366" s="22"/>
      <c r="G366" s="6"/>
      <c r="H366" s="7"/>
      <c r="I366" s="8"/>
      <c r="J366" s="9"/>
      <c r="K366" s="4"/>
    </row>
    <row r="367" spans="2:11" ht="14.25">
      <c r="B367" s="21"/>
      <c r="D367" s="22"/>
      <c r="G367" s="6"/>
      <c r="H367" s="7"/>
      <c r="I367" s="8"/>
      <c r="J367" s="9"/>
      <c r="K367" s="4"/>
    </row>
    <row r="368" spans="2:11" ht="14.25">
      <c r="B368" s="21"/>
      <c r="D368" s="22"/>
      <c r="G368" s="6"/>
      <c r="H368" s="7"/>
      <c r="I368" s="8"/>
      <c r="J368" s="9"/>
      <c r="K368" s="4"/>
    </row>
    <row r="369" spans="2:11" ht="14.25">
      <c r="B369" s="21"/>
      <c r="D369" s="22"/>
      <c r="G369" s="6"/>
      <c r="H369" s="7"/>
      <c r="I369" s="8"/>
      <c r="J369" s="9"/>
      <c r="K369" s="4"/>
    </row>
    <row r="370" spans="2:11" ht="14.25">
      <c r="B370" s="21"/>
      <c r="D370" s="22"/>
      <c r="G370" s="6"/>
      <c r="H370" s="7"/>
      <c r="I370" s="8"/>
      <c r="J370" s="9"/>
      <c r="K370" s="4"/>
    </row>
    <row r="371" spans="2:11" ht="14.25">
      <c r="B371" s="21"/>
      <c r="D371" s="22"/>
      <c r="G371" s="6"/>
      <c r="H371" s="7"/>
      <c r="I371" s="8"/>
      <c r="J371" s="9"/>
      <c r="K371" s="4"/>
    </row>
    <row r="372" spans="2:11" ht="14.25">
      <c r="B372" s="21"/>
      <c r="D372" s="22"/>
      <c r="G372" s="6"/>
      <c r="H372" s="7"/>
      <c r="I372" s="8"/>
      <c r="J372" s="9"/>
      <c r="K372" s="4"/>
    </row>
    <row r="373" spans="1:11" ht="28.5">
      <c r="A373" s="13"/>
      <c r="B373" s="120" t="s">
        <v>4</v>
      </c>
      <c r="C373" s="15" t="s">
        <v>5</v>
      </c>
      <c r="D373" s="22"/>
      <c r="E373" s="16"/>
      <c r="F373" s="5" t="s">
        <v>6</v>
      </c>
      <c r="G373" s="17"/>
      <c r="H373" s="7"/>
      <c r="I373" s="8"/>
      <c r="J373" s="9"/>
      <c r="K373" s="4"/>
    </row>
    <row r="374" spans="1:11" ht="14.25">
      <c r="A374" s="13"/>
      <c r="B374" s="120" t="s">
        <v>7</v>
      </c>
      <c r="C374" s="15" t="s">
        <v>8</v>
      </c>
      <c r="D374" s="22"/>
      <c r="E374" s="16"/>
      <c r="G374" s="17"/>
      <c r="H374" s="7"/>
      <c r="I374" s="8"/>
      <c r="J374" s="9"/>
      <c r="K374" s="4"/>
    </row>
    <row r="375" spans="1:11" ht="14.25">
      <c r="A375" s="13"/>
      <c r="B375" s="21"/>
      <c r="C375" s="15"/>
      <c r="D375" s="22"/>
      <c r="E375" s="16"/>
      <c r="G375" s="17"/>
      <c r="H375" s="7"/>
      <c r="I375" s="8"/>
      <c r="J375" s="9"/>
      <c r="K375" s="4"/>
    </row>
    <row r="376" spans="1:11" ht="14.25">
      <c r="A376" s="13"/>
      <c r="B376" s="21"/>
      <c r="C376" s="15" t="s">
        <v>9</v>
      </c>
      <c r="D376" s="22"/>
      <c r="E376" s="16"/>
      <c r="G376" s="17"/>
      <c r="H376" s="7"/>
      <c r="I376" s="8"/>
      <c r="J376" s="9"/>
      <c r="K376" s="4"/>
    </row>
    <row r="377" spans="1:11" ht="14.25">
      <c r="A377" s="13"/>
      <c r="B377" s="21"/>
      <c r="C377" s="15"/>
      <c r="D377" s="22"/>
      <c r="E377" s="16"/>
      <c r="G377" s="17"/>
      <c r="H377" s="7"/>
      <c r="I377" s="8"/>
      <c r="J377" s="9"/>
      <c r="K377" s="4"/>
    </row>
    <row r="378" spans="1:16" ht="57">
      <c r="A378" s="23" t="s">
        <v>10</v>
      </c>
      <c r="B378" s="24" t="s">
        <v>11</v>
      </c>
      <c r="C378" s="24" t="s">
        <v>12</v>
      </c>
      <c r="D378" s="24" t="s">
        <v>13</v>
      </c>
      <c r="E378" s="24" t="s">
        <v>14</v>
      </c>
      <c r="F378" s="24"/>
      <c r="G378" s="111" t="s">
        <v>258</v>
      </c>
      <c r="H378" s="112"/>
      <c r="I378" s="113" t="s">
        <v>255</v>
      </c>
      <c r="J378" s="114"/>
      <c r="K378" s="26" t="s">
        <v>256</v>
      </c>
      <c r="L378" s="115" t="s">
        <v>257</v>
      </c>
      <c r="M378" s="116"/>
      <c r="N378" s="117" t="s">
        <v>259</v>
      </c>
      <c r="O378" s="118"/>
      <c r="P378" s="119" t="s">
        <v>260</v>
      </c>
    </row>
    <row r="379" spans="2:16" ht="14.25">
      <c r="B379" s="21"/>
      <c r="D379" s="22"/>
      <c r="G379" s="6"/>
      <c r="H379" s="7"/>
      <c r="I379" s="8"/>
      <c r="J379" s="9"/>
      <c r="K379" s="4"/>
      <c r="L379" s="143"/>
      <c r="M379" s="143"/>
      <c r="N379" s="143"/>
      <c r="O379" s="143"/>
      <c r="P379" s="143"/>
    </row>
    <row r="380" spans="1:16" ht="14.25">
      <c r="A380" s="4"/>
      <c r="B380" s="129" t="s">
        <v>149</v>
      </c>
      <c r="C380" s="130" t="s">
        <v>333</v>
      </c>
      <c r="D380" s="22"/>
      <c r="G380" s="6"/>
      <c r="H380" s="7"/>
      <c r="I380" s="8"/>
      <c r="J380" s="9"/>
      <c r="K380" s="4"/>
      <c r="L380" s="143"/>
      <c r="M380" s="143"/>
      <c r="N380" s="143"/>
      <c r="O380" s="143"/>
      <c r="P380" s="143"/>
    </row>
    <row r="381" spans="2:16" ht="14.25">
      <c r="B381" s="128"/>
      <c r="D381" s="22"/>
      <c r="G381" s="6"/>
      <c r="H381" s="7"/>
      <c r="I381" s="8"/>
      <c r="J381" s="9"/>
      <c r="K381" s="4"/>
      <c r="L381" s="143"/>
      <c r="M381" s="143"/>
      <c r="N381" s="143"/>
      <c r="O381" s="143"/>
      <c r="P381" s="143"/>
    </row>
    <row r="382" spans="2:16" ht="14.25">
      <c r="B382" s="172" t="s">
        <v>150</v>
      </c>
      <c r="C382" s="173" t="s">
        <v>334</v>
      </c>
      <c r="D382" s="22"/>
      <c r="G382" s="6"/>
      <c r="H382" s="7"/>
      <c r="I382" s="8"/>
      <c r="J382" s="9"/>
      <c r="K382" s="4"/>
      <c r="L382" s="143"/>
      <c r="M382" s="143"/>
      <c r="N382" s="143"/>
      <c r="O382" s="143"/>
      <c r="P382" s="143"/>
    </row>
    <row r="383" spans="1:16" ht="14.25">
      <c r="A383" s="4"/>
      <c r="B383" s="172"/>
      <c r="C383" s="173"/>
      <c r="D383" s="22"/>
      <c r="G383" s="6"/>
      <c r="H383" s="7"/>
      <c r="I383" s="8"/>
      <c r="J383" s="9"/>
      <c r="K383" s="4"/>
      <c r="L383" s="143"/>
      <c r="M383" s="143"/>
      <c r="N383" s="143"/>
      <c r="O383" s="143"/>
      <c r="P383" s="143"/>
    </row>
    <row r="384" spans="1:16" ht="14.25">
      <c r="A384" s="4"/>
      <c r="B384" s="172"/>
      <c r="C384" s="173"/>
      <c r="D384" s="22"/>
      <c r="G384" s="6"/>
      <c r="H384" s="7"/>
      <c r="I384" s="8"/>
      <c r="J384" s="9"/>
      <c r="K384" s="4"/>
      <c r="L384" s="143"/>
      <c r="M384" s="143"/>
      <c r="N384" s="143"/>
      <c r="O384" s="143"/>
      <c r="P384" s="143"/>
    </row>
    <row r="385" spans="2:16" ht="14.25">
      <c r="B385" s="122"/>
      <c r="D385" s="22"/>
      <c r="G385" s="6"/>
      <c r="H385" s="7"/>
      <c r="I385" s="8"/>
      <c r="J385" s="9"/>
      <c r="K385" s="4"/>
      <c r="L385" s="143"/>
      <c r="M385" s="143"/>
      <c r="N385" s="143"/>
      <c r="O385" s="143"/>
      <c r="P385" s="143"/>
    </row>
    <row r="386" spans="2:16" ht="14.25">
      <c r="B386" s="122"/>
      <c r="C386" s="3" t="s">
        <v>335</v>
      </c>
      <c r="D386" s="22" t="s">
        <v>160</v>
      </c>
      <c r="E386" s="5">
        <v>10</v>
      </c>
      <c r="F386" s="38" t="s">
        <v>263</v>
      </c>
      <c r="G386" s="6"/>
      <c r="H386" s="7"/>
      <c r="I386" s="8"/>
      <c r="J386" s="9"/>
      <c r="K386" s="4"/>
      <c r="L386" s="143">
        <f>G386*1.2</f>
        <v>0</v>
      </c>
      <c r="M386" s="143"/>
      <c r="N386" s="143">
        <f>E386*G386</f>
        <v>0</v>
      </c>
      <c r="O386" s="143"/>
      <c r="P386" s="143">
        <f>E386*L386</f>
        <v>0</v>
      </c>
    </row>
    <row r="387" spans="2:16" ht="14.25">
      <c r="B387" s="122"/>
      <c r="C387" s="3" t="s">
        <v>336</v>
      </c>
      <c r="D387" s="22" t="s">
        <v>160</v>
      </c>
      <c r="E387" s="5">
        <v>3</v>
      </c>
      <c r="F387" s="38" t="s">
        <v>263</v>
      </c>
      <c r="G387" s="6"/>
      <c r="H387" s="7"/>
      <c r="I387" s="8"/>
      <c r="J387" s="9"/>
      <c r="K387" s="4"/>
      <c r="L387" s="143">
        <f>G387*1.2</f>
        <v>0</v>
      </c>
      <c r="M387" s="143"/>
      <c r="N387" s="143">
        <f>E387*G387</f>
        <v>0</v>
      </c>
      <c r="O387" s="143"/>
      <c r="P387" s="143">
        <f>E387*L387</f>
        <v>0</v>
      </c>
    </row>
    <row r="388" spans="2:16" ht="14.25">
      <c r="B388" s="122"/>
      <c r="C388" s="3" t="s">
        <v>337</v>
      </c>
      <c r="D388" s="22" t="s">
        <v>160</v>
      </c>
      <c r="E388" s="5">
        <v>6</v>
      </c>
      <c r="F388" s="38" t="s">
        <v>263</v>
      </c>
      <c r="G388" s="6"/>
      <c r="H388" s="7"/>
      <c r="I388" s="8"/>
      <c r="J388" s="9"/>
      <c r="K388" s="4"/>
      <c r="L388" s="143">
        <f>G388*1.2</f>
        <v>0</v>
      </c>
      <c r="M388" s="143"/>
      <c r="N388" s="143">
        <f>E388*G388</f>
        <v>0</v>
      </c>
      <c r="O388" s="143"/>
      <c r="P388" s="143">
        <f>E388*L388</f>
        <v>0</v>
      </c>
    </row>
    <row r="389" spans="2:16" ht="14.25">
      <c r="B389" s="122"/>
      <c r="D389" s="22"/>
      <c r="G389" s="6"/>
      <c r="H389" s="7"/>
      <c r="I389" s="8"/>
      <c r="J389" s="9"/>
      <c r="K389" s="4"/>
      <c r="L389" s="143"/>
      <c r="M389" s="143"/>
      <c r="N389" s="143"/>
      <c r="O389" s="143"/>
      <c r="P389" s="143"/>
    </row>
    <row r="390" spans="2:16" ht="57">
      <c r="B390" s="122" t="s">
        <v>151</v>
      </c>
      <c r="C390" s="3" t="s">
        <v>338</v>
      </c>
      <c r="D390" s="22"/>
      <c r="G390" s="6"/>
      <c r="H390" s="7"/>
      <c r="I390" s="8"/>
      <c r="J390" s="9"/>
      <c r="K390" s="4"/>
      <c r="L390" s="143"/>
      <c r="M390" s="143"/>
      <c r="N390" s="143"/>
      <c r="O390" s="143"/>
      <c r="P390" s="143"/>
    </row>
    <row r="391" spans="2:16" ht="14.25">
      <c r="B391" s="122"/>
      <c r="D391" s="22"/>
      <c r="G391" s="6"/>
      <c r="H391" s="7"/>
      <c r="I391" s="8"/>
      <c r="J391" s="9"/>
      <c r="K391" s="4"/>
      <c r="L391" s="143"/>
      <c r="M391" s="143"/>
      <c r="N391" s="143"/>
      <c r="O391" s="143"/>
      <c r="P391" s="143"/>
    </row>
    <row r="392" spans="2:16" ht="14.25">
      <c r="B392" s="122"/>
      <c r="C392" s="3" t="s">
        <v>339</v>
      </c>
      <c r="D392" s="22" t="s">
        <v>340</v>
      </c>
      <c r="E392" s="5">
        <v>1</v>
      </c>
      <c r="F392" s="38" t="s">
        <v>263</v>
      </c>
      <c r="G392" s="6"/>
      <c r="H392" s="7"/>
      <c r="I392" s="8"/>
      <c r="J392" s="9"/>
      <c r="K392" s="4"/>
      <c r="L392" s="143">
        <f>G392*1.2</f>
        <v>0</v>
      </c>
      <c r="M392" s="143"/>
      <c r="N392" s="143">
        <f>E392*G392</f>
        <v>0</v>
      </c>
      <c r="O392" s="143"/>
      <c r="P392" s="143">
        <f>E392*L392</f>
        <v>0</v>
      </c>
    </row>
    <row r="393" spans="2:16" ht="14.25">
      <c r="B393" s="122"/>
      <c r="D393" s="22"/>
      <c r="G393" s="6"/>
      <c r="H393" s="7"/>
      <c r="I393" s="8"/>
      <c r="J393" s="9"/>
      <c r="K393" s="4"/>
      <c r="L393" s="143"/>
      <c r="M393" s="143"/>
      <c r="N393" s="143"/>
      <c r="O393" s="143"/>
      <c r="P393" s="143"/>
    </row>
    <row r="394" spans="2:16" ht="42.75">
      <c r="B394" s="122" t="s">
        <v>152</v>
      </c>
      <c r="C394" s="3" t="s">
        <v>341</v>
      </c>
      <c r="D394" s="22" t="s">
        <v>67</v>
      </c>
      <c r="E394" s="5">
        <v>2</v>
      </c>
      <c r="F394" s="38" t="s">
        <v>263</v>
      </c>
      <c r="G394" s="6"/>
      <c r="H394" s="7"/>
      <c r="I394" s="8"/>
      <c r="J394" s="9"/>
      <c r="K394" s="4"/>
      <c r="L394" s="143">
        <f>G394*1.2</f>
        <v>0</v>
      </c>
      <c r="M394" s="143"/>
      <c r="N394" s="143">
        <f>E394*G394</f>
        <v>0</v>
      </c>
      <c r="O394" s="143"/>
      <c r="P394" s="143">
        <f>E394*L394</f>
        <v>0</v>
      </c>
    </row>
    <row r="395" spans="2:16" ht="14.25">
      <c r="B395" s="122"/>
      <c r="D395" s="22"/>
      <c r="G395" s="6"/>
      <c r="H395" s="7"/>
      <c r="I395" s="8"/>
      <c r="J395" s="9"/>
      <c r="K395" s="4"/>
      <c r="L395" s="143"/>
      <c r="M395" s="143"/>
      <c r="N395" s="143"/>
      <c r="O395" s="143"/>
      <c r="P395" s="143"/>
    </row>
    <row r="396" spans="1:16" ht="30.75" customHeight="1">
      <c r="A396" s="47" t="s">
        <v>16</v>
      </c>
      <c r="B396" s="48"/>
      <c r="C396" s="49" t="s">
        <v>352</v>
      </c>
      <c r="D396" s="50"/>
      <c r="E396" s="48">
        <v>100</v>
      </c>
      <c r="F396" s="48"/>
      <c r="G396" s="51"/>
      <c r="H396" s="52">
        <f>SUM(H391:H395)</f>
        <v>0</v>
      </c>
      <c r="I396" s="10"/>
      <c r="K396" s="9">
        <v>94</v>
      </c>
      <c r="L396" s="141"/>
      <c r="M396" s="144"/>
      <c r="N396" s="141">
        <f>SUM(N380:N394)</f>
        <v>0</v>
      </c>
      <c r="O396" s="141">
        <f>SUM(O386:O394)</f>
        <v>0</v>
      </c>
      <c r="P396" s="141">
        <f>SUM(P380:P394)</f>
        <v>0</v>
      </c>
    </row>
    <row r="397" spans="2:16" ht="14.25">
      <c r="B397" s="122"/>
      <c r="D397" s="22"/>
      <c r="G397" s="6"/>
      <c r="H397" s="7"/>
      <c r="I397" s="8"/>
      <c r="J397" s="9"/>
      <c r="K397" s="4"/>
      <c r="L397" s="143"/>
      <c r="M397" s="143"/>
      <c r="N397" s="143"/>
      <c r="O397" s="143"/>
      <c r="P397" s="143"/>
    </row>
    <row r="398" spans="2:16" ht="14.25">
      <c r="B398" s="122"/>
      <c r="D398" s="22"/>
      <c r="G398" s="6"/>
      <c r="H398" s="7"/>
      <c r="I398" s="8"/>
      <c r="J398" s="9"/>
      <c r="K398" s="4"/>
      <c r="L398" s="143"/>
      <c r="M398" s="143"/>
      <c r="N398" s="143"/>
      <c r="O398" s="143"/>
      <c r="P398" s="143"/>
    </row>
    <row r="399" spans="2:16" ht="14.25">
      <c r="B399" s="129" t="s">
        <v>195</v>
      </c>
      <c r="C399" s="131" t="s">
        <v>342</v>
      </c>
      <c r="D399" s="22"/>
      <c r="G399" s="6"/>
      <c r="H399" s="7"/>
      <c r="I399" s="8"/>
      <c r="J399" s="9"/>
      <c r="K399" s="4"/>
      <c r="L399" s="143"/>
      <c r="M399" s="143"/>
      <c r="N399" s="143"/>
      <c r="O399" s="143"/>
      <c r="P399" s="143"/>
    </row>
    <row r="400" spans="2:16" ht="14.25">
      <c r="B400" s="122"/>
      <c r="D400" s="22"/>
      <c r="G400" s="6"/>
      <c r="H400" s="7"/>
      <c r="I400" s="8"/>
      <c r="J400" s="9"/>
      <c r="K400" s="4"/>
      <c r="L400" s="143"/>
      <c r="M400" s="143"/>
      <c r="N400" s="143"/>
      <c r="O400" s="143"/>
      <c r="P400" s="143"/>
    </row>
    <row r="401" spans="2:16" ht="14.25">
      <c r="B401" s="122"/>
      <c r="D401" s="22"/>
      <c r="G401" s="6"/>
      <c r="H401" s="7"/>
      <c r="I401" s="8"/>
      <c r="J401" s="9"/>
      <c r="K401" s="4"/>
      <c r="L401" s="143"/>
      <c r="M401" s="143"/>
      <c r="N401" s="143"/>
      <c r="O401" s="143"/>
      <c r="P401" s="143"/>
    </row>
    <row r="402" spans="2:16" ht="85.5" customHeight="1">
      <c r="B402" s="122" t="s">
        <v>196</v>
      </c>
      <c r="C402" s="3" t="s">
        <v>343</v>
      </c>
      <c r="D402" s="22"/>
      <c r="G402" s="6"/>
      <c r="H402" s="7"/>
      <c r="I402" s="8"/>
      <c r="J402" s="9"/>
      <c r="K402" s="4"/>
      <c r="L402" s="143"/>
      <c r="M402" s="143"/>
      <c r="N402" s="143"/>
      <c r="O402" s="143"/>
      <c r="P402" s="143"/>
    </row>
    <row r="403" spans="2:16" ht="14.25">
      <c r="B403" s="122"/>
      <c r="D403" s="22"/>
      <c r="G403" s="6"/>
      <c r="H403" s="7"/>
      <c r="I403" s="8"/>
      <c r="J403" s="9"/>
      <c r="K403" s="4"/>
      <c r="L403" s="143"/>
      <c r="M403" s="143"/>
      <c r="N403" s="143"/>
      <c r="O403" s="143"/>
      <c r="P403" s="143"/>
    </row>
    <row r="404" spans="2:16" ht="14.25">
      <c r="B404" s="122"/>
      <c r="C404" s="3" t="s">
        <v>344</v>
      </c>
      <c r="D404" s="22" t="s">
        <v>160</v>
      </c>
      <c r="E404" s="5">
        <v>10</v>
      </c>
      <c r="F404" s="38" t="s">
        <v>263</v>
      </c>
      <c r="G404" s="6"/>
      <c r="H404" s="7"/>
      <c r="I404" s="8"/>
      <c r="J404" s="9"/>
      <c r="K404" s="4"/>
      <c r="L404" s="143">
        <f>G404*1.2</f>
        <v>0</v>
      </c>
      <c r="M404" s="143"/>
      <c r="N404" s="143">
        <f>E404*G404</f>
        <v>0</v>
      </c>
      <c r="O404" s="143"/>
      <c r="P404" s="143">
        <f>E404*L404</f>
        <v>0</v>
      </c>
    </row>
    <row r="405" spans="2:16" ht="14.25">
      <c r="B405" s="122"/>
      <c r="C405" s="3" t="s">
        <v>345</v>
      </c>
      <c r="D405" s="22" t="s">
        <v>160</v>
      </c>
      <c r="E405" s="5">
        <v>4</v>
      </c>
      <c r="F405" s="38" t="s">
        <v>263</v>
      </c>
      <c r="G405" s="6"/>
      <c r="H405" s="7"/>
      <c r="I405" s="8"/>
      <c r="J405" s="9"/>
      <c r="K405" s="4"/>
      <c r="L405" s="143">
        <f>G405*1.2</f>
        <v>0</v>
      </c>
      <c r="M405" s="143"/>
      <c r="N405" s="143">
        <f>E405*G405</f>
        <v>0</v>
      </c>
      <c r="O405" s="143"/>
      <c r="P405" s="143">
        <f>E405*L405</f>
        <v>0</v>
      </c>
    </row>
    <row r="406" spans="2:16" ht="14.25">
      <c r="B406" s="122"/>
      <c r="C406" s="3" t="s">
        <v>346</v>
      </c>
      <c r="D406" s="22" t="s">
        <v>160</v>
      </c>
      <c r="E406" s="5">
        <v>16</v>
      </c>
      <c r="F406" s="38" t="s">
        <v>263</v>
      </c>
      <c r="G406" s="6"/>
      <c r="H406" s="7"/>
      <c r="I406" s="8"/>
      <c r="J406" s="9"/>
      <c r="K406" s="4"/>
      <c r="L406" s="143">
        <f>G406*1.2</f>
        <v>0</v>
      </c>
      <c r="M406" s="143"/>
      <c r="N406" s="143">
        <f>E406*G406</f>
        <v>0</v>
      </c>
      <c r="O406" s="143"/>
      <c r="P406" s="143">
        <f>E406*L406</f>
        <v>0</v>
      </c>
    </row>
    <row r="407" spans="2:16" ht="14.25">
      <c r="B407" s="122"/>
      <c r="D407" s="22"/>
      <c r="G407" s="6"/>
      <c r="H407" s="7"/>
      <c r="I407" s="8"/>
      <c r="J407" s="9"/>
      <c r="K407" s="4"/>
      <c r="L407" s="143"/>
      <c r="M407" s="143"/>
      <c r="N407" s="143"/>
      <c r="O407" s="143"/>
      <c r="P407" s="143"/>
    </row>
    <row r="408" spans="2:16" ht="42.75">
      <c r="B408" s="122" t="s">
        <v>197</v>
      </c>
      <c r="C408" s="3" t="s">
        <v>347</v>
      </c>
      <c r="D408" s="22"/>
      <c r="G408" s="6"/>
      <c r="H408" s="7"/>
      <c r="I408" s="8"/>
      <c r="J408" s="9"/>
      <c r="K408" s="4"/>
      <c r="L408" s="143"/>
      <c r="M408" s="143"/>
      <c r="N408" s="143"/>
      <c r="O408" s="143"/>
      <c r="P408" s="143"/>
    </row>
    <row r="409" spans="2:16" ht="14.25">
      <c r="B409" s="122"/>
      <c r="D409" s="22"/>
      <c r="G409" s="6"/>
      <c r="H409" s="7"/>
      <c r="I409" s="8"/>
      <c r="J409" s="9"/>
      <c r="K409" s="4"/>
      <c r="L409" s="143"/>
      <c r="M409" s="143"/>
      <c r="N409" s="143"/>
      <c r="O409" s="143"/>
      <c r="P409" s="143"/>
    </row>
    <row r="410" spans="2:16" ht="14.25">
      <c r="B410" s="122"/>
      <c r="C410" s="3" t="s">
        <v>348</v>
      </c>
      <c r="D410" s="22" t="s">
        <v>67</v>
      </c>
      <c r="E410" s="5">
        <v>3</v>
      </c>
      <c r="F410" s="38" t="s">
        <v>263</v>
      </c>
      <c r="G410" s="6"/>
      <c r="H410" s="7"/>
      <c r="I410" s="8"/>
      <c r="J410" s="9"/>
      <c r="K410" s="4"/>
      <c r="L410" s="143">
        <f>G410*1.2</f>
        <v>0</v>
      </c>
      <c r="M410" s="143"/>
      <c r="N410" s="143">
        <f>E410*G410</f>
        <v>0</v>
      </c>
      <c r="O410" s="143"/>
      <c r="P410" s="143">
        <f>E410*L410</f>
        <v>0</v>
      </c>
    </row>
    <row r="411" spans="2:16" ht="14.25">
      <c r="B411" s="122"/>
      <c r="D411" s="22"/>
      <c r="G411" s="6"/>
      <c r="H411" s="7"/>
      <c r="I411" s="8"/>
      <c r="J411" s="9"/>
      <c r="K411" s="4"/>
      <c r="L411" s="143"/>
      <c r="M411" s="143"/>
      <c r="N411" s="143"/>
      <c r="O411" s="143"/>
      <c r="P411" s="143"/>
    </row>
    <row r="412" spans="1:16" ht="30.75" customHeight="1">
      <c r="A412" s="47" t="s">
        <v>16</v>
      </c>
      <c r="B412" s="48"/>
      <c r="C412" s="49" t="s">
        <v>205</v>
      </c>
      <c r="D412" s="50"/>
      <c r="E412" s="48">
        <v>200</v>
      </c>
      <c r="F412" s="48"/>
      <c r="G412" s="51"/>
      <c r="H412" s="52">
        <f>SUM(H407:H411)</f>
        <v>0</v>
      </c>
      <c r="I412" s="10"/>
      <c r="K412" s="9">
        <v>94</v>
      </c>
      <c r="L412" s="141"/>
      <c r="M412" s="144"/>
      <c r="N412" s="141">
        <f>SUM(N399:N410)</f>
        <v>0</v>
      </c>
      <c r="O412" s="141">
        <f>SUM(O402:O410)</f>
        <v>0</v>
      </c>
      <c r="P412" s="141">
        <f>SUM(P399:P410)</f>
        <v>0</v>
      </c>
    </row>
    <row r="413" spans="2:16" ht="14.25">
      <c r="B413" s="122"/>
      <c r="D413" s="22"/>
      <c r="G413" s="6"/>
      <c r="H413" s="7"/>
      <c r="I413" s="8"/>
      <c r="J413" s="9"/>
      <c r="K413" s="4"/>
      <c r="L413" s="143"/>
      <c r="M413" s="143"/>
      <c r="N413" s="143"/>
      <c r="O413" s="143"/>
      <c r="P413" s="143"/>
    </row>
    <row r="414" spans="2:16" ht="14.25">
      <c r="B414" s="129" t="s">
        <v>209</v>
      </c>
      <c r="C414" s="131" t="s">
        <v>349</v>
      </c>
      <c r="D414" s="22"/>
      <c r="G414" s="6"/>
      <c r="H414" s="7"/>
      <c r="I414" s="8"/>
      <c r="J414" s="9"/>
      <c r="K414" s="4"/>
      <c r="L414" s="143"/>
      <c r="M414" s="143"/>
      <c r="N414" s="143"/>
      <c r="O414" s="143"/>
      <c r="P414" s="143"/>
    </row>
    <row r="415" spans="2:16" ht="14.25">
      <c r="B415" s="122"/>
      <c r="D415" s="22"/>
      <c r="G415" s="6"/>
      <c r="H415" s="7"/>
      <c r="I415" s="8"/>
      <c r="J415" s="9"/>
      <c r="K415" s="4"/>
      <c r="L415" s="143"/>
      <c r="M415" s="143"/>
      <c r="N415" s="143"/>
      <c r="O415" s="143"/>
      <c r="P415" s="143"/>
    </row>
    <row r="416" spans="2:16" ht="57">
      <c r="B416" s="122" t="s">
        <v>210</v>
      </c>
      <c r="C416" s="3" t="s">
        <v>350</v>
      </c>
      <c r="D416" s="22" t="s">
        <v>67</v>
      </c>
      <c r="E416" s="5">
        <v>4</v>
      </c>
      <c r="G416" s="6"/>
      <c r="H416" s="7"/>
      <c r="I416" s="8"/>
      <c r="J416" s="9"/>
      <c r="K416" s="4"/>
      <c r="L416" s="143">
        <f>G416*1.2</f>
        <v>0</v>
      </c>
      <c r="M416" s="143"/>
      <c r="N416" s="143">
        <f>E416*G416</f>
        <v>0</v>
      </c>
      <c r="O416" s="143"/>
      <c r="P416" s="143">
        <f>E416*L416</f>
        <v>0</v>
      </c>
    </row>
    <row r="417" spans="2:16" ht="14.25">
      <c r="B417" s="122"/>
      <c r="E417" s="4"/>
      <c r="F417" s="4"/>
      <c r="G417" s="4"/>
      <c r="H417" s="7"/>
      <c r="I417" s="8"/>
      <c r="J417" s="9"/>
      <c r="K417" s="4"/>
      <c r="L417" s="143"/>
      <c r="M417" s="143"/>
      <c r="N417" s="143"/>
      <c r="O417" s="143"/>
      <c r="P417" s="143"/>
    </row>
    <row r="418" spans="2:16" ht="85.5">
      <c r="B418" s="122" t="s">
        <v>219</v>
      </c>
      <c r="C418" s="3" t="s">
        <v>370</v>
      </c>
      <c r="D418" s="22" t="s">
        <v>67</v>
      </c>
      <c r="E418" s="5">
        <v>3</v>
      </c>
      <c r="F418" s="38" t="s">
        <v>263</v>
      </c>
      <c r="G418" s="6"/>
      <c r="H418" s="7"/>
      <c r="I418" s="8"/>
      <c r="J418" s="9"/>
      <c r="K418" s="4"/>
      <c r="L418" s="143">
        <f>G418*1.2</f>
        <v>0</v>
      </c>
      <c r="M418" s="143"/>
      <c r="N418" s="143">
        <f>E418*G418</f>
        <v>0</v>
      </c>
      <c r="O418" s="143"/>
      <c r="P418" s="143">
        <f>E418*L418</f>
        <v>0</v>
      </c>
    </row>
    <row r="419" spans="2:16" ht="14.25">
      <c r="B419" s="122"/>
      <c r="D419" s="22"/>
      <c r="F419" s="38"/>
      <c r="G419" s="6"/>
      <c r="H419" s="7"/>
      <c r="I419" s="8"/>
      <c r="J419" s="9"/>
      <c r="K419" s="4"/>
      <c r="L419" s="143"/>
      <c r="M419" s="143"/>
      <c r="N419" s="143"/>
      <c r="O419" s="143"/>
      <c r="P419" s="143"/>
    </row>
    <row r="420" spans="2:16" ht="42.75">
      <c r="B420" s="122" t="s">
        <v>220</v>
      </c>
      <c r="C420" s="3" t="s">
        <v>383</v>
      </c>
      <c r="D420" s="22" t="s">
        <v>67</v>
      </c>
      <c r="E420" s="5">
        <v>1</v>
      </c>
      <c r="F420" s="38" t="s">
        <v>263</v>
      </c>
      <c r="G420" s="6"/>
      <c r="H420" s="7"/>
      <c r="I420" s="8"/>
      <c r="J420" s="9"/>
      <c r="K420" s="4"/>
      <c r="L420" s="143">
        <f>G420*1.2</f>
        <v>0</v>
      </c>
      <c r="M420" s="143"/>
      <c r="N420" s="143">
        <f>E420*G420</f>
        <v>0</v>
      </c>
      <c r="O420" s="143"/>
      <c r="P420" s="143">
        <f>E420*L420</f>
        <v>0</v>
      </c>
    </row>
    <row r="421" spans="2:16" ht="14.25">
      <c r="B421" s="122"/>
      <c r="D421" s="22"/>
      <c r="F421" s="38"/>
      <c r="G421" s="6"/>
      <c r="H421" s="7"/>
      <c r="I421" s="8"/>
      <c r="J421" s="9"/>
      <c r="K421" s="4"/>
      <c r="L421" s="143"/>
      <c r="M421" s="143"/>
      <c r="N421" s="143"/>
      <c r="O421" s="143"/>
      <c r="P421" s="143"/>
    </row>
    <row r="422" spans="2:16" ht="42.75">
      <c r="B422" s="122" t="s">
        <v>221</v>
      </c>
      <c r="C422" s="3" t="s">
        <v>358</v>
      </c>
      <c r="D422" s="22" t="s">
        <v>67</v>
      </c>
      <c r="E422" s="5">
        <v>2</v>
      </c>
      <c r="F422" s="4"/>
      <c r="G422" s="4"/>
      <c r="H422" s="7"/>
      <c r="I422" s="8"/>
      <c r="J422" s="9"/>
      <c r="K422" s="4"/>
      <c r="L422" s="143">
        <f>G422*1.2</f>
        <v>0</v>
      </c>
      <c r="M422" s="143"/>
      <c r="N422" s="143">
        <f>E422*G422</f>
        <v>0</v>
      </c>
      <c r="O422" s="143"/>
      <c r="P422" s="143">
        <f>E422*L422</f>
        <v>0</v>
      </c>
    </row>
    <row r="423" spans="2:16" ht="14.25">
      <c r="B423" s="21"/>
      <c r="D423" s="22"/>
      <c r="G423" s="6"/>
      <c r="H423" s="7"/>
      <c r="I423" s="8"/>
      <c r="J423" s="9"/>
      <c r="K423" s="4"/>
      <c r="L423" s="143"/>
      <c r="M423" s="143"/>
      <c r="N423" s="143"/>
      <c r="O423" s="143"/>
      <c r="P423" s="143"/>
    </row>
    <row r="424" spans="1:16" ht="30.75" customHeight="1">
      <c r="A424" s="47" t="s">
        <v>16</v>
      </c>
      <c r="B424" s="48"/>
      <c r="C424" s="49" t="s">
        <v>351</v>
      </c>
      <c r="D424" s="50"/>
      <c r="E424" s="48">
        <v>300</v>
      </c>
      <c r="F424" s="48"/>
      <c r="G424" s="51"/>
      <c r="H424" s="52">
        <f>SUM(H418:H423)</f>
        <v>0</v>
      </c>
      <c r="I424" s="10"/>
      <c r="K424" s="9">
        <v>94</v>
      </c>
      <c r="L424" s="141"/>
      <c r="M424" s="144"/>
      <c r="N424" s="141">
        <f>SUM(N413:N422)</f>
        <v>0</v>
      </c>
      <c r="O424" s="141">
        <f>SUM(O413:O422)</f>
        <v>0</v>
      </c>
      <c r="P424" s="141">
        <f>SUM(P413:P422)</f>
        <v>0</v>
      </c>
    </row>
    <row r="425" spans="2:16" ht="14.25">
      <c r="B425" s="21"/>
      <c r="D425" s="22"/>
      <c r="G425" s="6"/>
      <c r="H425" s="7"/>
      <c r="I425" s="8"/>
      <c r="J425" s="9"/>
      <c r="K425" s="4"/>
      <c r="L425" s="143"/>
      <c r="M425" s="143"/>
      <c r="N425" s="143"/>
      <c r="O425" s="143"/>
      <c r="P425" s="143"/>
    </row>
    <row r="426" spans="2:16" ht="14.25">
      <c r="B426" s="21"/>
      <c r="D426" s="22"/>
      <c r="G426" s="6"/>
      <c r="H426" s="7"/>
      <c r="I426" s="8"/>
      <c r="J426" s="9"/>
      <c r="K426" s="4"/>
      <c r="L426" s="143"/>
      <c r="M426" s="143"/>
      <c r="N426" s="143"/>
      <c r="O426" s="143"/>
      <c r="P426" s="143"/>
    </row>
    <row r="427" spans="2:16" ht="14.25">
      <c r="B427" s="21"/>
      <c r="D427" s="22"/>
      <c r="G427" s="6"/>
      <c r="H427" s="7"/>
      <c r="I427" s="8"/>
      <c r="J427" s="9"/>
      <c r="K427" s="4"/>
      <c r="L427" s="143"/>
      <c r="M427" s="143"/>
      <c r="N427" s="143"/>
      <c r="O427" s="143"/>
      <c r="P427" s="143"/>
    </row>
    <row r="428" spans="2:16" ht="14.25">
      <c r="B428" s="21"/>
      <c r="D428" s="22"/>
      <c r="G428" s="6"/>
      <c r="H428" s="7"/>
      <c r="I428" s="8"/>
      <c r="J428" s="9"/>
      <c r="K428" s="4"/>
      <c r="L428" s="143"/>
      <c r="M428" s="143"/>
      <c r="N428" s="143"/>
      <c r="O428" s="143"/>
      <c r="P428" s="143"/>
    </row>
    <row r="429" spans="2:16" ht="14.25">
      <c r="B429" s="21"/>
      <c r="D429" s="22"/>
      <c r="G429" s="6"/>
      <c r="H429" s="7"/>
      <c r="I429" s="8"/>
      <c r="J429" s="9"/>
      <c r="K429" s="4"/>
      <c r="L429" s="143"/>
      <c r="M429" s="143"/>
      <c r="N429" s="143"/>
      <c r="O429" s="143"/>
      <c r="P429" s="143"/>
    </row>
    <row r="430" spans="2:16" ht="14.25">
      <c r="B430" s="21"/>
      <c r="D430" s="22"/>
      <c r="G430" s="6"/>
      <c r="H430" s="7"/>
      <c r="I430" s="8"/>
      <c r="J430" s="9"/>
      <c r="K430" s="4"/>
      <c r="L430" s="143"/>
      <c r="M430" s="143"/>
      <c r="N430" s="143"/>
      <c r="O430" s="143"/>
      <c r="P430" s="143"/>
    </row>
    <row r="431" spans="2:16" ht="14.25">
      <c r="B431" s="21"/>
      <c r="C431" s="15" t="s">
        <v>121</v>
      </c>
      <c r="D431" s="22"/>
      <c r="E431" s="77"/>
      <c r="G431" s="6"/>
      <c r="H431" s="7"/>
      <c r="I431" s="8"/>
      <c r="J431" s="9"/>
      <c r="K431" s="4"/>
      <c r="L431" s="143"/>
      <c r="M431" s="143"/>
      <c r="N431" s="143"/>
      <c r="O431" s="143"/>
      <c r="P431" s="143"/>
    </row>
    <row r="432" spans="2:16" ht="14.25">
      <c r="B432" s="21"/>
      <c r="D432" s="22"/>
      <c r="E432" s="77"/>
      <c r="G432" s="6"/>
      <c r="H432" s="7"/>
      <c r="I432" s="8"/>
      <c r="J432" s="9"/>
      <c r="K432" s="4"/>
      <c r="L432" s="143"/>
      <c r="M432" s="143"/>
      <c r="N432" s="143"/>
      <c r="O432" s="143"/>
      <c r="P432" s="143"/>
    </row>
    <row r="433" spans="2:16" ht="14.25">
      <c r="B433" s="81"/>
      <c r="C433" s="15"/>
      <c r="D433" s="22"/>
      <c r="E433" s="77"/>
      <c r="G433" s="6"/>
      <c r="H433" s="7"/>
      <c r="I433" s="8"/>
      <c r="J433" s="9"/>
      <c r="K433" s="4"/>
      <c r="L433" s="143"/>
      <c r="M433" s="143"/>
      <c r="N433" s="143"/>
      <c r="O433" s="143"/>
      <c r="P433" s="143"/>
    </row>
    <row r="434" spans="2:16" ht="14.25">
      <c r="B434" s="21"/>
      <c r="D434" s="22"/>
      <c r="E434" s="77"/>
      <c r="G434" s="6"/>
      <c r="H434" s="7"/>
      <c r="I434" s="8"/>
      <c r="J434" s="9"/>
      <c r="K434" s="4"/>
      <c r="L434" s="143"/>
      <c r="M434" s="143"/>
      <c r="N434" s="143"/>
      <c r="O434" s="143"/>
      <c r="P434" s="143"/>
    </row>
    <row r="435" spans="2:16" ht="14.25">
      <c r="B435" s="42">
        <v>100</v>
      </c>
      <c r="C435" s="15" t="s">
        <v>352</v>
      </c>
      <c r="D435" s="22"/>
      <c r="E435" s="77"/>
      <c r="G435" s="6"/>
      <c r="H435" s="7"/>
      <c r="I435" s="8"/>
      <c r="J435" s="9"/>
      <c r="K435" s="4"/>
      <c r="L435" s="143"/>
      <c r="M435" s="143"/>
      <c r="N435" s="143">
        <f>N396</f>
        <v>0</v>
      </c>
      <c r="O435" s="143">
        <f>O396</f>
        <v>0</v>
      </c>
      <c r="P435" s="143">
        <f>P396</f>
        <v>0</v>
      </c>
    </row>
    <row r="436" spans="2:16" ht="14.25">
      <c r="B436" s="121"/>
      <c r="C436" s="15"/>
      <c r="D436" s="22"/>
      <c r="E436" s="77"/>
      <c r="G436" s="6"/>
      <c r="H436" s="7"/>
      <c r="I436" s="8"/>
      <c r="J436" s="9"/>
      <c r="K436" s="4"/>
      <c r="L436" s="143"/>
      <c r="M436" s="143"/>
      <c r="N436" s="143"/>
      <c r="O436" s="143"/>
      <c r="P436" s="143"/>
    </row>
    <row r="437" spans="2:16" ht="14.25">
      <c r="B437" s="42">
        <v>200</v>
      </c>
      <c r="C437" s="15" t="s">
        <v>205</v>
      </c>
      <c r="D437" s="123"/>
      <c r="E437" s="15"/>
      <c r="G437" s="6"/>
      <c r="H437" s="7"/>
      <c r="I437" s="8"/>
      <c r="J437" s="9"/>
      <c r="K437" s="4"/>
      <c r="L437" s="143"/>
      <c r="M437" s="143"/>
      <c r="N437" s="143">
        <f>N412</f>
        <v>0</v>
      </c>
      <c r="O437" s="143">
        <f>O412</f>
        <v>0</v>
      </c>
      <c r="P437" s="143">
        <f>P412</f>
        <v>0</v>
      </c>
    </row>
    <row r="438" spans="2:16" ht="14.25">
      <c r="B438" s="21"/>
      <c r="C438" s="15"/>
      <c r="D438" s="22"/>
      <c r="E438" s="77"/>
      <c r="G438" s="6"/>
      <c r="H438" s="7"/>
      <c r="I438" s="8"/>
      <c r="J438" s="9"/>
      <c r="K438" s="4"/>
      <c r="L438" s="143"/>
      <c r="M438" s="143"/>
      <c r="N438" s="143"/>
      <c r="O438" s="143"/>
      <c r="P438" s="143"/>
    </row>
    <row r="439" spans="2:16" ht="14.25">
      <c r="B439" s="81">
        <v>300</v>
      </c>
      <c r="C439" s="15" t="s">
        <v>351</v>
      </c>
      <c r="D439" s="22"/>
      <c r="E439" s="77"/>
      <c r="G439" s="6"/>
      <c r="H439" s="7"/>
      <c r="I439" s="8"/>
      <c r="J439" s="9"/>
      <c r="K439" s="4"/>
      <c r="L439" s="143"/>
      <c r="M439" s="143"/>
      <c r="N439" s="143">
        <f>N424</f>
        <v>0</v>
      </c>
      <c r="O439" s="143">
        <f>O424</f>
        <v>0</v>
      </c>
      <c r="P439" s="143">
        <f>P424</f>
        <v>0</v>
      </c>
    </row>
    <row r="440" spans="2:16" ht="14.25">
      <c r="B440" s="21"/>
      <c r="D440" s="22"/>
      <c r="G440" s="6"/>
      <c r="H440" s="7"/>
      <c r="I440" s="8"/>
      <c r="J440" s="9"/>
      <c r="K440" s="4"/>
      <c r="L440" s="143"/>
      <c r="M440" s="143"/>
      <c r="N440" s="143"/>
      <c r="O440" s="143"/>
      <c r="P440" s="143"/>
    </row>
    <row r="441" spans="2:16" ht="14.25">
      <c r="B441" s="21"/>
      <c r="D441" s="22"/>
      <c r="G441" s="6"/>
      <c r="H441" s="7"/>
      <c r="I441" s="8"/>
      <c r="J441" s="9"/>
      <c r="K441" s="4"/>
      <c r="L441" s="143"/>
      <c r="M441" s="143"/>
      <c r="N441" s="143"/>
      <c r="O441" s="143"/>
      <c r="P441" s="143"/>
    </row>
    <row r="442" spans="2:16" ht="14.25">
      <c r="B442" s="21"/>
      <c r="C442" s="3" t="s">
        <v>112</v>
      </c>
      <c r="D442" s="22"/>
      <c r="G442" s="6"/>
      <c r="H442" s="7"/>
      <c r="I442" s="8"/>
      <c r="J442" s="9"/>
      <c r="K442" s="4"/>
      <c r="L442" s="143"/>
      <c r="M442" s="143"/>
      <c r="N442" s="143">
        <f>SUM(N435:N439)</f>
        <v>0</v>
      </c>
      <c r="O442" s="143"/>
      <c r="P442" s="143">
        <f>SUM(P435:P439)</f>
        <v>0</v>
      </c>
    </row>
    <row r="443" spans="2:16" ht="14.25">
      <c r="B443" s="21"/>
      <c r="D443" s="22"/>
      <c r="G443" s="6"/>
      <c r="H443" s="7"/>
      <c r="I443" s="8"/>
      <c r="J443" s="9"/>
      <c r="K443" s="4"/>
      <c r="L443" s="143"/>
      <c r="M443" s="143"/>
      <c r="N443" s="143"/>
      <c r="O443" s="143"/>
      <c r="P443" s="143"/>
    </row>
    <row r="444" spans="2:16" ht="14.25">
      <c r="B444" s="21"/>
      <c r="D444" s="22"/>
      <c r="G444" s="6"/>
      <c r="H444" s="7"/>
      <c r="I444" s="8"/>
      <c r="J444" s="9"/>
      <c r="K444" s="4"/>
      <c r="L444" s="143"/>
      <c r="M444" s="143"/>
      <c r="N444" s="143"/>
      <c r="O444" s="143"/>
      <c r="P444" s="143"/>
    </row>
    <row r="445" spans="2:16" ht="14.25">
      <c r="B445" s="21"/>
      <c r="D445" s="22"/>
      <c r="G445" s="6"/>
      <c r="H445" s="7"/>
      <c r="I445" s="8"/>
      <c r="J445" s="9"/>
      <c r="K445" s="4"/>
      <c r="L445" s="143"/>
      <c r="M445" s="143"/>
      <c r="N445" s="143"/>
      <c r="O445" s="143"/>
      <c r="P445" s="143"/>
    </row>
    <row r="446" spans="2:16" ht="14.25">
      <c r="B446" s="21"/>
      <c r="D446" s="22"/>
      <c r="G446" s="6"/>
      <c r="H446" s="7"/>
      <c r="I446" s="8"/>
      <c r="J446" s="9"/>
      <c r="K446" s="4"/>
      <c r="L446" s="143"/>
      <c r="M446" s="143"/>
      <c r="N446" s="143"/>
      <c r="O446" s="143"/>
      <c r="P446" s="143"/>
    </row>
    <row r="447" spans="2:16" ht="14.25">
      <c r="B447" s="21"/>
      <c r="D447" s="22"/>
      <c r="G447" s="6"/>
      <c r="H447" s="7"/>
      <c r="I447" s="8"/>
      <c r="J447" s="9"/>
      <c r="K447" s="4"/>
      <c r="L447" s="143"/>
      <c r="M447" s="143"/>
      <c r="N447" s="143"/>
      <c r="O447" s="143"/>
      <c r="P447" s="143"/>
    </row>
    <row r="448" spans="2:16" ht="14.25">
      <c r="B448" s="21"/>
      <c r="D448" s="22"/>
      <c r="G448" s="6"/>
      <c r="H448" s="7"/>
      <c r="I448" s="8"/>
      <c r="J448" s="9"/>
      <c r="K448" s="4"/>
      <c r="L448" s="143"/>
      <c r="M448" s="143"/>
      <c r="N448" s="143"/>
      <c r="O448" s="143"/>
      <c r="P448" s="143"/>
    </row>
    <row r="449" spans="2:16" ht="14.25">
      <c r="B449" s="21"/>
      <c r="D449" s="22"/>
      <c r="G449" s="6"/>
      <c r="H449" s="7"/>
      <c r="I449" s="8"/>
      <c r="J449" s="9"/>
      <c r="K449" s="4"/>
      <c r="L449" s="143"/>
      <c r="M449" s="143"/>
      <c r="N449" s="143"/>
      <c r="O449" s="143"/>
      <c r="P449" s="143"/>
    </row>
    <row r="450" spans="2:16" ht="14.25">
      <c r="B450" s="21"/>
      <c r="D450" s="22"/>
      <c r="G450" s="6"/>
      <c r="H450" s="7"/>
      <c r="I450" s="8"/>
      <c r="J450" s="9"/>
      <c r="K450" s="4"/>
      <c r="L450" s="143"/>
      <c r="M450" s="143"/>
      <c r="N450" s="143"/>
      <c r="O450" s="143"/>
      <c r="P450" s="143"/>
    </row>
    <row r="451" spans="2:16" ht="14.25">
      <c r="B451" s="21"/>
      <c r="D451" s="22"/>
      <c r="G451" s="6"/>
      <c r="H451" s="7"/>
      <c r="I451" s="8"/>
      <c r="J451" s="9"/>
      <c r="K451" s="4"/>
      <c r="L451" s="143"/>
      <c r="M451" s="143"/>
      <c r="N451" s="143"/>
      <c r="O451" s="143"/>
      <c r="P451" s="143"/>
    </row>
    <row r="452" spans="2:16" ht="14.25">
      <c r="B452" s="21"/>
      <c r="D452" s="22"/>
      <c r="G452" s="6"/>
      <c r="H452" s="7"/>
      <c r="I452" s="8"/>
      <c r="J452" s="9"/>
      <c r="K452" s="4"/>
      <c r="L452" s="143"/>
      <c r="M452" s="143"/>
      <c r="N452" s="143"/>
      <c r="O452" s="143"/>
      <c r="P452" s="143"/>
    </row>
    <row r="453" spans="2:16" ht="14.25">
      <c r="B453" s="21"/>
      <c r="D453" s="22"/>
      <c r="G453" s="6"/>
      <c r="H453" s="7"/>
      <c r="I453" s="8"/>
      <c r="J453" s="9"/>
      <c r="K453" s="4"/>
      <c r="L453" s="143"/>
      <c r="M453" s="143"/>
      <c r="N453" s="143"/>
      <c r="O453" s="143"/>
      <c r="P453" s="143"/>
    </row>
    <row r="454" spans="2:16" ht="14.25">
      <c r="B454" s="21"/>
      <c r="D454" s="22"/>
      <c r="G454" s="6"/>
      <c r="H454" s="7"/>
      <c r="I454" s="8"/>
      <c r="J454" s="9"/>
      <c r="K454" s="4"/>
      <c r="L454" s="143"/>
      <c r="M454" s="143"/>
      <c r="N454" s="143"/>
      <c r="O454" s="143"/>
      <c r="P454" s="143"/>
    </row>
    <row r="455" spans="1:16" s="11" customFormat="1" ht="40.5" customHeight="1">
      <c r="A455" s="1"/>
      <c r="B455" s="21"/>
      <c r="G455" s="6"/>
      <c r="H455" s="10"/>
      <c r="I455" s="8"/>
      <c r="J455" s="9"/>
      <c r="L455" s="142"/>
      <c r="M455" s="142"/>
      <c r="N455" s="142"/>
      <c r="O455" s="142"/>
      <c r="P455" s="142"/>
    </row>
    <row r="456" spans="1:16" s="11" customFormat="1" ht="48.75" customHeight="1">
      <c r="A456" s="1"/>
      <c r="B456" s="21"/>
      <c r="G456" s="6"/>
      <c r="H456" s="10"/>
      <c r="I456" s="8"/>
      <c r="J456" s="9"/>
      <c r="L456" s="142"/>
      <c r="M456" s="142"/>
      <c r="N456" s="142"/>
      <c r="O456" s="142"/>
      <c r="P456" s="142"/>
    </row>
    <row r="457" spans="12:16" ht="14.25">
      <c r="L457" s="143"/>
      <c r="M457" s="143"/>
      <c r="N457" s="143"/>
      <c r="O457" s="143"/>
      <c r="P457" s="143"/>
    </row>
    <row r="458" spans="12:16" ht="14.25">
      <c r="L458" s="143"/>
      <c r="M458" s="143"/>
      <c r="N458" s="143"/>
      <c r="O458" s="143"/>
      <c r="P458" s="143"/>
    </row>
    <row r="459" spans="12:16" ht="14.25">
      <c r="L459" s="143"/>
      <c r="M459" s="143"/>
      <c r="N459" s="143"/>
      <c r="O459" s="143"/>
      <c r="P459" s="143"/>
    </row>
    <row r="460" spans="12:16" ht="14.25">
      <c r="L460" s="143"/>
      <c r="M460" s="143"/>
      <c r="N460" s="143"/>
      <c r="O460" s="143"/>
      <c r="P460" s="143"/>
    </row>
    <row r="461" spans="12:16" ht="14.25">
      <c r="L461" s="143"/>
      <c r="M461" s="143"/>
      <c r="N461" s="143"/>
      <c r="O461" s="143"/>
      <c r="P461" s="143"/>
    </row>
    <row r="462" spans="12:16" ht="14.25">
      <c r="L462" s="143"/>
      <c r="M462" s="143"/>
      <c r="N462" s="143"/>
      <c r="O462" s="143"/>
      <c r="P462" s="143"/>
    </row>
    <row r="463" spans="12:16" ht="14.25">
      <c r="L463" s="143"/>
      <c r="M463" s="143"/>
      <c r="N463" s="143"/>
      <c r="O463" s="143"/>
      <c r="P463" s="143"/>
    </row>
    <row r="464" spans="12:16" ht="14.25">
      <c r="L464" s="143"/>
      <c r="M464" s="143"/>
      <c r="N464" s="143"/>
      <c r="O464" s="143"/>
      <c r="P464" s="143"/>
    </row>
    <row r="465" spans="12:16" ht="14.25">
      <c r="L465" s="143"/>
      <c r="M465" s="143"/>
      <c r="N465" s="143"/>
      <c r="O465" s="143"/>
      <c r="P465" s="143"/>
    </row>
    <row r="466" spans="12:16" ht="14.25">
      <c r="L466" s="143"/>
      <c r="M466" s="143"/>
      <c r="N466" s="143"/>
      <c r="O466" s="143"/>
      <c r="P466" s="143"/>
    </row>
    <row r="467" spans="12:16" ht="14.25">
      <c r="L467" s="143"/>
      <c r="M467" s="143"/>
      <c r="N467" s="143"/>
      <c r="O467" s="143"/>
      <c r="P467" s="143"/>
    </row>
    <row r="468" spans="12:16" ht="14.25">
      <c r="L468" s="143"/>
      <c r="M468" s="143"/>
      <c r="N468" s="143"/>
      <c r="O468" s="143"/>
      <c r="P468" s="143"/>
    </row>
    <row r="469" spans="12:16" ht="14.25">
      <c r="L469" s="143"/>
      <c r="M469" s="143"/>
      <c r="N469" s="143"/>
      <c r="O469" s="143"/>
      <c r="P469" s="143"/>
    </row>
    <row r="470" spans="12:16" ht="14.25">
      <c r="L470" s="143"/>
      <c r="M470" s="143"/>
      <c r="N470" s="143"/>
      <c r="O470" s="143"/>
      <c r="P470" s="143"/>
    </row>
    <row r="471" spans="12:16" ht="14.25">
      <c r="L471" s="143"/>
      <c r="M471" s="143"/>
      <c r="N471" s="143"/>
      <c r="O471" s="143"/>
      <c r="P471" s="143"/>
    </row>
    <row r="472" spans="12:16" ht="14.25">
      <c r="L472" s="143"/>
      <c r="M472" s="143"/>
      <c r="N472" s="143"/>
      <c r="O472" s="143"/>
      <c r="P472" s="143"/>
    </row>
    <row r="473" spans="12:16" ht="14.25">
      <c r="L473" s="143"/>
      <c r="M473" s="143"/>
      <c r="N473" s="143"/>
      <c r="O473" s="143"/>
      <c r="P473" s="143"/>
    </row>
    <row r="474" spans="12:16" ht="14.25">
      <c r="L474" s="143"/>
      <c r="M474" s="143"/>
      <c r="N474" s="143"/>
      <c r="O474" s="143"/>
      <c r="P474" s="143"/>
    </row>
    <row r="475" spans="12:16" ht="14.25">
      <c r="L475" s="143"/>
      <c r="M475" s="143"/>
      <c r="N475" s="143"/>
      <c r="O475" s="143"/>
      <c r="P475" s="143"/>
    </row>
    <row r="476" spans="12:16" ht="14.25">
      <c r="L476" s="143"/>
      <c r="M476" s="143"/>
      <c r="N476" s="143"/>
      <c r="O476" s="143"/>
      <c r="P476" s="143"/>
    </row>
    <row r="477" spans="12:16" ht="14.25">
      <c r="L477" s="143"/>
      <c r="M477" s="143"/>
      <c r="N477" s="143"/>
      <c r="O477" s="143"/>
      <c r="P477" s="143"/>
    </row>
    <row r="478" spans="12:16" ht="14.25">
      <c r="L478" s="143"/>
      <c r="M478" s="143"/>
      <c r="N478" s="143"/>
      <c r="O478" s="143"/>
      <c r="P478" s="143"/>
    </row>
    <row r="479" spans="12:16" ht="14.25">
      <c r="L479" s="143"/>
      <c r="M479" s="143"/>
      <c r="N479" s="143"/>
      <c r="O479" s="143"/>
      <c r="P479" s="143"/>
    </row>
    <row r="480" spans="12:16" ht="14.25">
      <c r="L480" s="143"/>
      <c r="M480" s="143"/>
      <c r="N480" s="143"/>
      <c r="O480" s="143"/>
      <c r="P480" s="143"/>
    </row>
    <row r="481" spans="12:16" ht="14.25">
      <c r="L481" s="143"/>
      <c r="M481" s="143"/>
      <c r="N481" s="143"/>
      <c r="O481" s="143"/>
      <c r="P481" s="143"/>
    </row>
    <row r="482" spans="1:16" s="11" customFormat="1" ht="40.5" customHeight="1">
      <c r="A482" s="164" t="s">
        <v>264</v>
      </c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</row>
    <row r="483" spans="1:16" s="11" customFormat="1" ht="48.75" customHeight="1">
      <c r="A483" s="165" t="s">
        <v>313</v>
      </c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</row>
    <row r="522" spans="12:16" ht="14.25">
      <c r="L522" s="143"/>
      <c r="M522" s="143"/>
      <c r="N522" s="143"/>
      <c r="O522" s="143"/>
      <c r="P522" s="143"/>
    </row>
    <row r="523" spans="2:16" ht="14.25">
      <c r="B523" s="2" t="s">
        <v>149</v>
      </c>
      <c r="C523" s="2" t="s">
        <v>148</v>
      </c>
      <c r="D523" s="95"/>
      <c r="L523" s="143"/>
      <c r="M523" s="143"/>
      <c r="N523" s="143"/>
      <c r="O523" s="143"/>
      <c r="P523" s="143"/>
    </row>
    <row r="524" spans="3:16" ht="14.25">
      <c r="C524" s="35"/>
      <c r="D524" s="95"/>
      <c r="L524" s="143"/>
      <c r="M524" s="143"/>
      <c r="N524" s="143"/>
      <c r="O524" s="143"/>
      <c r="P524" s="143"/>
    </row>
    <row r="525" spans="1:16" ht="28.5">
      <c r="A525" s="1">
        <v>1</v>
      </c>
      <c r="B525" s="99" t="s">
        <v>150</v>
      </c>
      <c r="C525" s="97" t="s">
        <v>126</v>
      </c>
      <c r="D525" s="95"/>
      <c r="L525" s="143"/>
      <c r="M525" s="143"/>
      <c r="N525" s="143"/>
      <c r="O525" s="143"/>
      <c r="P525" s="143"/>
    </row>
    <row r="526" spans="2:16" ht="99.75" customHeight="1">
      <c r="B526" s="99"/>
      <c r="C526" s="97" t="s">
        <v>127</v>
      </c>
      <c r="D526" s="95"/>
      <c r="L526" s="143"/>
      <c r="M526" s="143"/>
      <c r="N526" s="143"/>
      <c r="O526" s="143"/>
      <c r="P526" s="143"/>
    </row>
    <row r="527" spans="2:16" ht="14.25">
      <c r="B527" s="99"/>
      <c r="C527" s="53" t="s">
        <v>139</v>
      </c>
      <c r="D527" s="12" t="s">
        <v>140</v>
      </c>
      <c r="E527" s="5">
        <v>4</v>
      </c>
      <c r="F527" s="38" t="s">
        <v>263</v>
      </c>
      <c r="H527" s="96"/>
      <c r="L527" s="143">
        <f>G527*1.2</f>
        <v>0</v>
      </c>
      <c r="M527" s="143"/>
      <c r="N527" s="143">
        <f>E527*G527</f>
        <v>0</v>
      </c>
      <c r="O527" s="143"/>
      <c r="P527" s="143">
        <f>E527*L527</f>
        <v>0</v>
      </c>
    </row>
    <row r="528" spans="2:16" ht="14.25">
      <c r="B528" s="99"/>
      <c r="C528" s="53"/>
      <c r="D528" s="5"/>
      <c r="L528" s="143"/>
      <c r="M528" s="143"/>
      <c r="N528" s="143"/>
      <c r="O528" s="143"/>
      <c r="P528" s="143"/>
    </row>
    <row r="529" spans="1:16" ht="28.5">
      <c r="A529" s="1">
        <v>2</v>
      </c>
      <c r="B529" s="99" t="s">
        <v>151</v>
      </c>
      <c r="C529" s="97" t="s">
        <v>128</v>
      </c>
      <c r="D529" s="5"/>
      <c r="L529" s="143"/>
      <c r="M529" s="143"/>
      <c r="N529" s="143"/>
      <c r="O529" s="143"/>
      <c r="P529" s="143"/>
    </row>
    <row r="530" spans="2:16" ht="320.25" customHeight="1">
      <c r="B530" s="99"/>
      <c r="C530" s="97" t="s">
        <v>129</v>
      </c>
      <c r="D530" s="5"/>
      <c r="L530" s="143"/>
      <c r="M530" s="143"/>
      <c r="N530" s="143"/>
      <c r="O530" s="143"/>
      <c r="P530" s="143"/>
    </row>
    <row r="531" spans="2:16" ht="33" customHeight="1">
      <c r="B531" s="99"/>
      <c r="C531" s="97" t="s">
        <v>141</v>
      </c>
      <c r="D531" s="5"/>
      <c r="L531" s="143"/>
      <c r="M531" s="143"/>
      <c r="N531" s="143"/>
      <c r="O531" s="143"/>
      <c r="P531" s="143"/>
    </row>
    <row r="532" spans="2:16" ht="14.25">
      <c r="B532" s="99"/>
      <c r="C532" s="97" t="s">
        <v>130</v>
      </c>
      <c r="D532" s="12" t="s">
        <v>142</v>
      </c>
      <c r="E532" s="5">
        <v>15.2</v>
      </c>
      <c r="F532" s="38" t="s">
        <v>263</v>
      </c>
      <c r="H532" s="96"/>
      <c r="L532" s="143">
        <f>G532*1.2</f>
        <v>0</v>
      </c>
      <c r="M532" s="143"/>
      <c r="N532" s="143">
        <f>E532*G532</f>
        <v>0</v>
      </c>
      <c r="O532" s="143"/>
      <c r="P532" s="143">
        <f>E532*L532</f>
        <v>0</v>
      </c>
    </row>
    <row r="533" spans="2:16" ht="14.25">
      <c r="B533" s="99"/>
      <c r="C533" s="97"/>
      <c r="D533" s="5"/>
      <c r="L533" s="143"/>
      <c r="M533" s="143"/>
      <c r="N533" s="143"/>
      <c r="O533" s="143"/>
      <c r="P533" s="143"/>
    </row>
    <row r="534" spans="1:16" ht="14.25">
      <c r="A534" s="1">
        <v>3</v>
      </c>
      <c r="B534" s="99" t="s">
        <v>152</v>
      </c>
      <c r="C534" s="97" t="s">
        <v>131</v>
      </c>
      <c r="D534" s="5"/>
      <c r="L534" s="143"/>
      <c r="M534" s="143"/>
      <c r="N534" s="143"/>
      <c r="O534" s="143"/>
      <c r="P534" s="143"/>
    </row>
    <row r="535" spans="2:16" ht="71.25">
      <c r="B535" s="99"/>
      <c r="C535" s="97" t="s">
        <v>132</v>
      </c>
      <c r="D535" s="5"/>
      <c r="L535" s="143"/>
      <c r="M535" s="143"/>
      <c r="N535" s="143"/>
      <c r="O535" s="143"/>
      <c r="P535" s="143"/>
    </row>
    <row r="536" spans="2:16" ht="28.5">
      <c r="B536" s="99"/>
      <c r="C536" s="97" t="s">
        <v>143</v>
      </c>
      <c r="D536" s="12" t="s">
        <v>144</v>
      </c>
      <c r="E536" s="5">
        <v>15.2</v>
      </c>
      <c r="F536" s="38" t="s">
        <v>263</v>
      </c>
      <c r="H536" s="96"/>
      <c r="L536" s="143">
        <f>G536*1.2</f>
        <v>0</v>
      </c>
      <c r="M536" s="143"/>
      <c r="N536" s="143">
        <f>E536*G536</f>
        <v>0</v>
      </c>
      <c r="O536" s="143"/>
      <c r="P536" s="143">
        <f>E536*L536</f>
        <v>0</v>
      </c>
    </row>
    <row r="537" spans="2:16" ht="14.25">
      <c r="B537" s="99"/>
      <c r="C537" s="97"/>
      <c r="D537" s="5"/>
      <c r="L537" s="143"/>
      <c r="M537" s="143"/>
      <c r="N537" s="143"/>
      <c r="O537" s="143"/>
      <c r="P537" s="143"/>
    </row>
    <row r="538" spans="1:16" ht="14.25">
      <c r="A538" s="1">
        <v>4</v>
      </c>
      <c r="B538" s="99" t="s">
        <v>153</v>
      </c>
      <c r="C538" s="97" t="s">
        <v>133</v>
      </c>
      <c r="D538" s="5"/>
      <c r="L538" s="143"/>
      <c r="M538" s="143"/>
      <c r="N538" s="143"/>
      <c r="O538" s="143"/>
      <c r="P538" s="143"/>
    </row>
    <row r="539" spans="2:16" ht="14.25">
      <c r="B539" s="99"/>
      <c r="C539" s="97"/>
      <c r="D539" s="5"/>
      <c r="L539" s="143"/>
      <c r="M539" s="143"/>
      <c r="N539" s="143"/>
      <c r="O539" s="143"/>
      <c r="P539" s="143"/>
    </row>
    <row r="540" spans="2:16" ht="142.5">
      <c r="B540" s="99"/>
      <c r="C540" s="97" t="s">
        <v>134</v>
      </c>
      <c r="D540" s="5"/>
      <c r="L540" s="143"/>
      <c r="M540" s="143"/>
      <c r="N540" s="143"/>
      <c r="O540" s="143"/>
      <c r="P540" s="143"/>
    </row>
    <row r="541" spans="2:16" ht="42.75">
      <c r="B541" s="99"/>
      <c r="C541" s="97" t="s">
        <v>145</v>
      </c>
      <c r="D541" s="64" t="s">
        <v>142</v>
      </c>
      <c r="E541" s="5">
        <v>6.63</v>
      </c>
      <c r="F541" s="38" t="s">
        <v>263</v>
      </c>
      <c r="H541" s="96"/>
      <c r="L541" s="143">
        <f>G541*1.2</f>
        <v>0</v>
      </c>
      <c r="M541" s="143"/>
      <c r="N541" s="143">
        <f>E541*G541</f>
        <v>0</v>
      </c>
      <c r="O541" s="143"/>
      <c r="P541" s="143">
        <f>E541*L541</f>
        <v>0</v>
      </c>
    </row>
    <row r="542" spans="2:16" ht="14.25">
      <c r="B542" s="99"/>
      <c r="C542" s="97"/>
      <c r="D542" s="5"/>
      <c r="L542" s="143"/>
      <c r="M542" s="143"/>
      <c r="N542" s="143"/>
      <c r="O542" s="143"/>
      <c r="P542" s="143"/>
    </row>
    <row r="543" spans="1:16" ht="14.25">
      <c r="A543" s="1">
        <v>5</v>
      </c>
      <c r="B543" s="99" t="s">
        <v>154</v>
      </c>
      <c r="C543" s="97" t="s">
        <v>135</v>
      </c>
      <c r="D543" s="5"/>
      <c r="L543" s="143"/>
      <c r="M543" s="143"/>
      <c r="N543" s="143"/>
      <c r="O543" s="143"/>
      <c r="P543" s="143"/>
    </row>
    <row r="544" spans="2:16" ht="14.25">
      <c r="B544" s="99"/>
      <c r="C544" s="97"/>
      <c r="D544" s="5"/>
      <c r="L544" s="143"/>
      <c r="M544" s="143"/>
      <c r="N544" s="143"/>
      <c r="O544" s="143"/>
      <c r="P544" s="143"/>
    </row>
    <row r="545" spans="2:16" ht="142.5">
      <c r="B545" s="99"/>
      <c r="C545" s="97" t="s">
        <v>136</v>
      </c>
      <c r="D545" s="5"/>
      <c r="L545" s="143"/>
      <c r="M545" s="143"/>
      <c r="N545" s="143"/>
      <c r="O545" s="143"/>
      <c r="P545" s="143"/>
    </row>
    <row r="546" spans="2:16" ht="28.5">
      <c r="B546" s="99"/>
      <c r="C546" s="97" t="s">
        <v>146</v>
      </c>
      <c r="D546" s="64" t="s">
        <v>142</v>
      </c>
      <c r="E546" s="5">
        <v>8.57</v>
      </c>
      <c r="F546" s="38" t="s">
        <v>263</v>
      </c>
      <c r="H546" s="96"/>
      <c r="L546" s="143">
        <f>G546*1.2</f>
        <v>0</v>
      </c>
      <c r="M546" s="143"/>
      <c r="N546" s="143">
        <f>E546*G546</f>
        <v>0</v>
      </c>
      <c r="O546" s="143"/>
      <c r="P546" s="143">
        <f>E546*L546</f>
        <v>0</v>
      </c>
    </row>
    <row r="547" spans="2:16" ht="14.25">
      <c r="B547" s="99"/>
      <c r="C547" s="97"/>
      <c r="D547" s="5"/>
      <c r="L547" s="143"/>
      <c r="M547" s="143"/>
      <c r="N547" s="143"/>
      <c r="O547" s="143"/>
      <c r="P547" s="143"/>
    </row>
    <row r="548" spans="1:16" ht="14.25">
      <c r="A548" s="1">
        <v>6</v>
      </c>
      <c r="B548" s="99" t="s">
        <v>155</v>
      </c>
      <c r="C548" s="97" t="s">
        <v>137</v>
      </c>
      <c r="D548" s="5"/>
      <c r="L548" s="143"/>
      <c r="M548" s="143"/>
      <c r="N548" s="143"/>
      <c r="O548" s="143"/>
      <c r="P548" s="143"/>
    </row>
    <row r="549" spans="2:16" ht="114">
      <c r="B549" s="99"/>
      <c r="C549" s="97" t="s">
        <v>138</v>
      </c>
      <c r="D549" s="5"/>
      <c r="L549" s="143"/>
      <c r="M549" s="143"/>
      <c r="N549" s="143"/>
      <c r="O549" s="143"/>
      <c r="P549" s="143"/>
    </row>
    <row r="550" spans="2:16" ht="28.5">
      <c r="B550" s="99"/>
      <c r="C550" s="97" t="s">
        <v>147</v>
      </c>
      <c r="D550" s="64" t="s">
        <v>142</v>
      </c>
      <c r="E550" s="5">
        <v>6.63</v>
      </c>
      <c r="F550" s="38" t="s">
        <v>263</v>
      </c>
      <c r="H550" s="96"/>
      <c r="L550" s="143">
        <f>G550*1.2</f>
        <v>0</v>
      </c>
      <c r="M550" s="143"/>
      <c r="N550" s="143">
        <f>E550*G550</f>
        <v>0</v>
      </c>
      <c r="O550" s="143"/>
      <c r="P550" s="143">
        <f>E550*L550</f>
        <v>0</v>
      </c>
    </row>
    <row r="551" spans="12:16" ht="14.25">
      <c r="L551" s="143"/>
      <c r="M551" s="143"/>
      <c r="N551" s="143"/>
      <c r="O551" s="143"/>
      <c r="P551" s="143"/>
    </row>
    <row r="552" spans="1:16" ht="30" customHeight="1">
      <c r="A552" s="47" t="s">
        <v>16</v>
      </c>
      <c r="B552" s="48"/>
      <c r="C552" s="49" t="s">
        <v>148</v>
      </c>
      <c r="D552" s="50"/>
      <c r="E552" s="48" t="s">
        <v>149</v>
      </c>
      <c r="F552" s="48"/>
      <c r="G552" s="51"/>
      <c r="H552" s="52"/>
      <c r="L552" s="144"/>
      <c r="M552" s="144"/>
      <c r="N552" s="144">
        <f>SUM(N523:N550)</f>
        <v>0</v>
      </c>
      <c r="O552" s="144">
        <f>SUM(O523:O550)</f>
        <v>0</v>
      </c>
      <c r="P552" s="144">
        <f>SUM(P523:P550)</f>
        <v>0</v>
      </c>
    </row>
    <row r="553" spans="12:16" ht="14.25">
      <c r="L553" s="143"/>
      <c r="M553" s="143"/>
      <c r="N553" s="143"/>
      <c r="O553" s="143"/>
      <c r="P553" s="143"/>
    </row>
    <row r="554" spans="2:16" ht="14.25">
      <c r="B554" s="2" t="s">
        <v>195</v>
      </c>
      <c r="C554" s="2" t="s">
        <v>205</v>
      </c>
      <c r="D554" s="95"/>
      <c r="L554" s="143"/>
      <c r="M554" s="143"/>
      <c r="N554" s="143"/>
      <c r="O554" s="143"/>
      <c r="P554" s="143"/>
    </row>
    <row r="555" spans="3:16" ht="14.25">
      <c r="C555" s="35"/>
      <c r="D555" s="95"/>
      <c r="L555" s="143"/>
      <c r="M555" s="143"/>
      <c r="N555" s="143"/>
      <c r="O555" s="143"/>
      <c r="P555" s="143"/>
    </row>
    <row r="556" spans="1:16" ht="28.5">
      <c r="A556" s="1">
        <v>1</v>
      </c>
      <c r="B556" s="99" t="s">
        <v>196</v>
      </c>
      <c r="C556" s="97" t="s">
        <v>156</v>
      </c>
      <c r="D556" s="95"/>
      <c r="L556" s="143"/>
      <c r="M556" s="143"/>
      <c r="N556" s="143"/>
      <c r="O556" s="143"/>
      <c r="P556" s="143"/>
    </row>
    <row r="557" spans="2:16" ht="285">
      <c r="B557" s="99"/>
      <c r="C557" s="97" t="s">
        <v>157</v>
      </c>
      <c r="D557" s="95"/>
      <c r="L557" s="143"/>
      <c r="M557" s="143"/>
      <c r="N557" s="143"/>
      <c r="O557" s="143"/>
      <c r="P557" s="143"/>
    </row>
    <row r="558" spans="2:16" ht="30.75" customHeight="1">
      <c r="B558" s="99"/>
      <c r="C558" s="97" t="s">
        <v>158</v>
      </c>
      <c r="D558" s="5"/>
      <c r="L558" s="143"/>
      <c r="M558" s="143"/>
      <c r="N558" s="143"/>
      <c r="O558" s="143"/>
      <c r="P558" s="143"/>
    </row>
    <row r="559" spans="2:16" ht="14.25">
      <c r="B559" s="99"/>
      <c r="C559" s="97" t="s">
        <v>159</v>
      </c>
      <c r="D559" s="64" t="s">
        <v>160</v>
      </c>
      <c r="E559" s="5">
        <v>7</v>
      </c>
      <c r="F559" s="38" t="s">
        <v>263</v>
      </c>
      <c r="H559" s="96"/>
      <c r="L559" s="143">
        <f>G559*1.2</f>
        <v>0</v>
      </c>
      <c r="M559" s="143"/>
      <c r="N559" s="143">
        <f>E559*G559</f>
        <v>0</v>
      </c>
      <c r="O559" s="143"/>
      <c r="P559" s="143">
        <f>E559*L559</f>
        <v>0</v>
      </c>
    </row>
    <row r="560" spans="2:16" ht="14.25">
      <c r="B560" s="99"/>
      <c r="C560" s="97"/>
      <c r="D560" s="5"/>
      <c r="L560" s="143"/>
      <c r="M560" s="143"/>
      <c r="N560" s="143"/>
      <c r="O560" s="143"/>
      <c r="P560" s="143"/>
    </row>
    <row r="561" spans="1:16" ht="14.25">
      <c r="A561" s="1">
        <v>2</v>
      </c>
      <c r="B561" s="99" t="s">
        <v>197</v>
      </c>
      <c r="C561" s="97" t="s">
        <v>161</v>
      </c>
      <c r="D561" s="5"/>
      <c r="L561" s="143"/>
      <c r="M561" s="143"/>
      <c r="N561" s="143"/>
      <c r="O561" s="143"/>
      <c r="P561" s="143"/>
    </row>
    <row r="562" spans="2:16" ht="149.25" customHeight="1">
      <c r="B562" s="99"/>
      <c r="C562" s="97" t="s">
        <v>162</v>
      </c>
      <c r="D562" s="5"/>
      <c r="L562" s="143"/>
      <c r="M562" s="143"/>
      <c r="N562" s="143"/>
      <c r="O562" s="143"/>
      <c r="P562" s="143"/>
    </row>
    <row r="563" spans="2:16" ht="27.75" customHeight="1">
      <c r="B563" s="99"/>
      <c r="C563" s="97" t="s">
        <v>158</v>
      </c>
      <c r="D563" s="5"/>
      <c r="L563" s="143"/>
      <c r="M563" s="143"/>
      <c r="N563" s="143"/>
      <c r="O563" s="143"/>
      <c r="P563" s="143"/>
    </row>
    <row r="564" spans="2:16" ht="14.25">
      <c r="B564" s="99"/>
      <c r="C564" s="97" t="s">
        <v>163</v>
      </c>
      <c r="D564" s="64" t="s">
        <v>160</v>
      </c>
      <c r="E564" s="5">
        <v>30</v>
      </c>
      <c r="F564" s="38" t="s">
        <v>263</v>
      </c>
      <c r="H564" s="96"/>
      <c r="L564" s="143">
        <f>G564*1.2</f>
        <v>0</v>
      </c>
      <c r="M564" s="143"/>
      <c r="N564" s="143">
        <f>E564*G564</f>
        <v>0</v>
      </c>
      <c r="O564" s="143"/>
      <c r="P564" s="143">
        <f>E564*L564</f>
        <v>0</v>
      </c>
    </row>
    <row r="565" spans="2:16" ht="14.25">
      <c r="B565" s="99"/>
      <c r="C565" s="97"/>
      <c r="D565" s="5"/>
      <c r="L565" s="143"/>
      <c r="M565" s="143"/>
      <c r="N565" s="143"/>
      <c r="O565" s="143"/>
      <c r="P565" s="143"/>
    </row>
    <row r="566" spans="1:16" ht="14.25">
      <c r="A566" s="1">
        <v>3</v>
      </c>
      <c r="B566" s="99" t="s">
        <v>198</v>
      </c>
      <c r="C566" s="97" t="s">
        <v>164</v>
      </c>
      <c r="D566" s="100"/>
      <c r="L566" s="143"/>
      <c r="M566" s="143"/>
      <c r="N566" s="143"/>
      <c r="O566" s="143"/>
      <c r="P566" s="143"/>
    </row>
    <row r="567" spans="2:16" ht="142.5">
      <c r="B567" s="99"/>
      <c r="C567" s="97" t="s">
        <v>165</v>
      </c>
      <c r="D567" s="5"/>
      <c r="L567" s="143"/>
      <c r="M567" s="143"/>
      <c r="N567" s="143"/>
      <c r="O567" s="143"/>
      <c r="P567" s="143"/>
    </row>
    <row r="568" spans="2:16" ht="28.5">
      <c r="B568" s="99"/>
      <c r="C568" s="97" t="s">
        <v>166</v>
      </c>
      <c r="D568" s="64" t="s">
        <v>67</v>
      </c>
      <c r="E568" s="5">
        <v>1</v>
      </c>
      <c r="F568" s="38" t="s">
        <v>263</v>
      </c>
      <c r="H568" s="96"/>
      <c r="L568" s="143">
        <f>G568*1.2</f>
        <v>0</v>
      </c>
      <c r="M568" s="143"/>
      <c r="N568" s="143">
        <f>E568*G568</f>
        <v>0</v>
      </c>
      <c r="O568" s="143"/>
      <c r="P568" s="143">
        <f>E568*L568</f>
        <v>0</v>
      </c>
    </row>
    <row r="569" spans="2:16" ht="14.25">
      <c r="B569" s="99"/>
      <c r="C569" s="97"/>
      <c r="D569" s="5"/>
      <c r="L569" s="143"/>
      <c r="M569" s="143"/>
      <c r="N569" s="143"/>
      <c r="O569" s="143"/>
      <c r="P569" s="143"/>
    </row>
    <row r="570" spans="1:16" ht="14.25">
      <c r="A570" s="1">
        <v>4</v>
      </c>
      <c r="B570" s="99" t="s">
        <v>199</v>
      </c>
      <c r="C570" s="97" t="s">
        <v>167</v>
      </c>
      <c r="D570" s="5"/>
      <c r="L570" s="143"/>
      <c r="M570" s="143"/>
      <c r="N570" s="143"/>
      <c r="O570" s="143"/>
      <c r="P570" s="143"/>
    </row>
    <row r="571" spans="2:16" ht="85.5">
      <c r="B571" s="99"/>
      <c r="C571" s="97" t="s">
        <v>168</v>
      </c>
      <c r="D571" s="5"/>
      <c r="L571" s="143"/>
      <c r="M571" s="143"/>
      <c r="N571" s="143"/>
      <c r="O571" s="143"/>
      <c r="P571" s="143"/>
    </row>
    <row r="572" spans="2:16" ht="28.5">
      <c r="B572" s="99"/>
      <c r="C572" s="97" t="s">
        <v>169</v>
      </c>
      <c r="D572" s="64" t="s">
        <v>67</v>
      </c>
      <c r="E572" s="5">
        <v>2</v>
      </c>
      <c r="F572" s="38" t="s">
        <v>263</v>
      </c>
      <c r="H572" s="96"/>
      <c r="L572" s="143">
        <f>G572*1.2</f>
        <v>0</v>
      </c>
      <c r="M572" s="143"/>
      <c r="N572" s="143">
        <f>E572*G572</f>
        <v>0</v>
      </c>
      <c r="O572" s="143"/>
      <c r="P572" s="143">
        <f>E572*L572</f>
        <v>0</v>
      </c>
    </row>
    <row r="573" spans="2:16" ht="14.25">
      <c r="B573" s="99"/>
      <c r="C573" s="97"/>
      <c r="D573" s="5"/>
      <c r="L573" s="143"/>
      <c r="M573" s="143"/>
      <c r="N573" s="143"/>
      <c r="O573" s="143"/>
      <c r="P573" s="143"/>
    </row>
    <row r="574" spans="1:16" ht="14.25">
      <c r="A574" s="1">
        <v>5</v>
      </c>
      <c r="B574" s="99" t="s">
        <v>200</v>
      </c>
      <c r="C574" s="97" t="s">
        <v>170</v>
      </c>
      <c r="D574" s="5"/>
      <c r="L574" s="143"/>
      <c r="M574" s="143"/>
      <c r="N574" s="143"/>
      <c r="O574" s="143"/>
      <c r="P574" s="143"/>
    </row>
    <row r="575" spans="2:16" ht="71.25">
      <c r="B575" s="99"/>
      <c r="C575" s="97" t="s">
        <v>171</v>
      </c>
      <c r="D575" s="5"/>
      <c r="L575" s="143"/>
      <c r="M575" s="143"/>
      <c r="N575" s="143"/>
      <c r="O575" s="143"/>
      <c r="P575" s="143"/>
    </row>
    <row r="576" spans="2:16" ht="28.5">
      <c r="B576" s="99"/>
      <c r="C576" s="97" t="s">
        <v>172</v>
      </c>
      <c r="D576" s="64" t="s">
        <v>160</v>
      </c>
      <c r="E576" s="101">
        <v>105</v>
      </c>
      <c r="F576" s="38" t="s">
        <v>263</v>
      </c>
      <c r="H576" s="96"/>
      <c r="L576" s="143">
        <f>G576*1.2</f>
        <v>0</v>
      </c>
      <c r="M576" s="143"/>
      <c r="N576" s="143">
        <f>E576*G576</f>
        <v>0</v>
      </c>
      <c r="O576" s="143"/>
      <c r="P576" s="143">
        <f>E576*L576</f>
        <v>0</v>
      </c>
    </row>
    <row r="577" spans="2:16" ht="14.25">
      <c r="B577" s="99"/>
      <c r="C577" s="97"/>
      <c r="D577" s="22"/>
      <c r="L577" s="143"/>
      <c r="M577" s="143"/>
      <c r="N577" s="143"/>
      <c r="O577" s="143"/>
      <c r="P577" s="143"/>
    </row>
    <row r="578" spans="1:16" ht="14.25">
      <c r="A578" s="1">
        <v>6</v>
      </c>
      <c r="B578" s="99" t="s">
        <v>201</v>
      </c>
      <c r="C578" s="97" t="s">
        <v>173</v>
      </c>
      <c r="D578" s="22"/>
      <c r="L578" s="143"/>
      <c r="M578" s="143"/>
      <c r="N578" s="143"/>
      <c r="O578" s="143"/>
      <c r="P578" s="143"/>
    </row>
    <row r="579" spans="2:16" ht="42.75">
      <c r="B579" s="99"/>
      <c r="C579" s="97" t="s">
        <v>174</v>
      </c>
      <c r="D579" s="22"/>
      <c r="L579" s="143"/>
      <c r="M579" s="143"/>
      <c r="N579" s="143"/>
      <c r="O579" s="143"/>
      <c r="P579" s="143"/>
    </row>
    <row r="580" spans="2:16" ht="28.5">
      <c r="B580" s="99"/>
      <c r="C580" s="97" t="s">
        <v>172</v>
      </c>
      <c r="D580" s="64" t="s">
        <v>160</v>
      </c>
      <c r="E580" s="101">
        <v>105</v>
      </c>
      <c r="F580" s="38" t="s">
        <v>263</v>
      </c>
      <c r="H580" s="96"/>
      <c r="L580" s="143">
        <f>G580*1.2</f>
        <v>0</v>
      </c>
      <c r="M580" s="143"/>
      <c r="N580" s="143">
        <f>E580*G580</f>
        <v>0</v>
      </c>
      <c r="O580" s="143"/>
      <c r="P580" s="143">
        <f>E580*L580</f>
        <v>0</v>
      </c>
    </row>
    <row r="581" spans="2:16" ht="14.25">
      <c r="B581" s="99"/>
      <c r="C581" s="97"/>
      <c r="D581" s="5"/>
      <c r="L581" s="143"/>
      <c r="M581" s="143"/>
      <c r="N581" s="143"/>
      <c r="O581" s="143"/>
      <c r="P581" s="143"/>
    </row>
    <row r="582" spans="1:16" ht="28.5">
      <c r="A582" s="1">
        <v>7</v>
      </c>
      <c r="B582" s="99" t="s">
        <v>202</v>
      </c>
      <c r="C582" s="97" t="s">
        <v>175</v>
      </c>
      <c r="D582" s="100"/>
      <c r="L582" s="143"/>
      <c r="M582" s="143"/>
      <c r="N582" s="143"/>
      <c r="O582" s="143"/>
      <c r="P582" s="143"/>
    </row>
    <row r="583" spans="2:16" ht="42.75">
      <c r="B583" s="99"/>
      <c r="C583" s="97" t="s">
        <v>176</v>
      </c>
      <c r="D583" s="100"/>
      <c r="L583" s="143"/>
      <c r="M583" s="143"/>
      <c r="N583" s="143"/>
      <c r="O583" s="143"/>
      <c r="P583" s="143"/>
    </row>
    <row r="584" spans="2:16" ht="14.25">
      <c r="B584" s="99"/>
      <c r="C584" s="97" t="s">
        <v>177</v>
      </c>
      <c r="D584" s="100"/>
      <c r="L584" s="143"/>
      <c r="M584" s="143"/>
      <c r="N584" s="143"/>
      <c r="O584" s="143"/>
      <c r="P584" s="143"/>
    </row>
    <row r="585" spans="2:16" ht="14.25">
      <c r="B585" s="99"/>
      <c r="C585" s="97" t="s">
        <v>178</v>
      </c>
      <c r="D585" s="64" t="s">
        <v>67</v>
      </c>
      <c r="E585" s="5">
        <v>1</v>
      </c>
      <c r="F585" s="38" t="s">
        <v>263</v>
      </c>
      <c r="H585" s="96"/>
      <c r="L585" s="143">
        <f aca="true" t="shared" si="0" ref="L585:L595">G585*1.2</f>
        <v>0</v>
      </c>
      <c r="M585" s="143"/>
      <c r="N585" s="143">
        <f aca="true" t="shared" si="1" ref="N585:N595">E585*G585</f>
        <v>0</v>
      </c>
      <c r="O585" s="143"/>
      <c r="P585" s="143">
        <f aca="true" t="shared" si="2" ref="P585:P595">E585*L585</f>
        <v>0</v>
      </c>
    </row>
    <row r="586" spans="2:16" ht="14.25">
      <c r="B586" s="99"/>
      <c r="C586" s="97" t="s">
        <v>179</v>
      </c>
      <c r="D586" s="64" t="s">
        <v>67</v>
      </c>
      <c r="E586" s="5">
        <v>1</v>
      </c>
      <c r="F586" s="38" t="s">
        <v>263</v>
      </c>
      <c r="H586" s="96"/>
      <c r="L586" s="143">
        <f t="shared" si="0"/>
        <v>0</v>
      </c>
      <c r="M586" s="143"/>
      <c r="N586" s="143">
        <f t="shared" si="1"/>
        <v>0</v>
      </c>
      <c r="O586" s="143"/>
      <c r="P586" s="143">
        <f t="shared" si="2"/>
        <v>0</v>
      </c>
    </row>
    <row r="587" spans="2:16" ht="14.25">
      <c r="B587" s="99"/>
      <c r="C587" s="97" t="s">
        <v>180</v>
      </c>
      <c r="D587" s="64" t="s">
        <v>67</v>
      </c>
      <c r="E587" s="5">
        <v>2</v>
      </c>
      <c r="F587" s="38" t="s">
        <v>263</v>
      </c>
      <c r="H587" s="96"/>
      <c r="L587" s="143">
        <f t="shared" si="0"/>
        <v>0</v>
      </c>
      <c r="M587" s="143"/>
      <c r="N587" s="143">
        <f t="shared" si="1"/>
        <v>0</v>
      </c>
      <c r="O587" s="143"/>
      <c r="P587" s="143">
        <f t="shared" si="2"/>
        <v>0</v>
      </c>
    </row>
    <row r="588" spans="2:16" ht="14.25">
      <c r="B588" s="99"/>
      <c r="C588" s="97" t="s">
        <v>181</v>
      </c>
      <c r="D588" s="64" t="s">
        <v>67</v>
      </c>
      <c r="E588" s="5">
        <v>1</v>
      </c>
      <c r="F588" s="38" t="s">
        <v>263</v>
      </c>
      <c r="H588" s="96"/>
      <c r="L588" s="143">
        <f t="shared" si="0"/>
        <v>0</v>
      </c>
      <c r="M588" s="143"/>
      <c r="N588" s="143">
        <f t="shared" si="1"/>
        <v>0</v>
      </c>
      <c r="O588" s="143"/>
      <c r="P588" s="143">
        <f t="shared" si="2"/>
        <v>0</v>
      </c>
    </row>
    <row r="589" spans="2:16" ht="14.25">
      <c r="B589" s="99"/>
      <c r="C589" s="97" t="s">
        <v>182</v>
      </c>
      <c r="D589" s="64" t="s">
        <v>67</v>
      </c>
      <c r="E589" s="5">
        <v>2</v>
      </c>
      <c r="F589" s="38" t="s">
        <v>263</v>
      </c>
      <c r="H589" s="96"/>
      <c r="L589" s="143">
        <f t="shared" si="0"/>
        <v>0</v>
      </c>
      <c r="M589" s="143"/>
      <c r="N589" s="143">
        <f t="shared" si="1"/>
        <v>0</v>
      </c>
      <c r="O589" s="143"/>
      <c r="P589" s="143">
        <f t="shared" si="2"/>
        <v>0</v>
      </c>
    </row>
    <row r="590" spans="2:16" ht="14.25">
      <c r="B590" s="99"/>
      <c r="C590" s="97" t="s">
        <v>183</v>
      </c>
      <c r="D590" s="64" t="s">
        <v>67</v>
      </c>
      <c r="E590" s="5">
        <v>2</v>
      </c>
      <c r="F590" s="38" t="s">
        <v>263</v>
      </c>
      <c r="H590" s="96"/>
      <c r="L590" s="143">
        <f t="shared" si="0"/>
        <v>0</v>
      </c>
      <c r="M590" s="143"/>
      <c r="N590" s="143">
        <f t="shared" si="1"/>
        <v>0</v>
      </c>
      <c r="O590" s="143"/>
      <c r="P590" s="143">
        <f t="shared" si="2"/>
        <v>0</v>
      </c>
    </row>
    <row r="591" spans="2:16" ht="14.25">
      <c r="B591" s="99"/>
      <c r="C591" s="97" t="s">
        <v>184</v>
      </c>
      <c r="D591" s="64" t="s">
        <v>67</v>
      </c>
      <c r="E591" s="5">
        <v>1</v>
      </c>
      <c r="F591" s="38" t="s">
        <v>263</v>
      </c>
      <c r="H591" s="96"/>
      <c r="L591" s="143">
        <f t="shared" si="0"/>
        <v>0</v>
      </c>
      <c r="M591" s="143"/>
      <c r="N591" s="143">
        <f t="shared" si="1"/>
        <v>0</v>
      </c>
      <c r="O591" s="143"/>
      <c r="P591" s="143">
        <f t="shared" si="2"/>
        <v>0</v>
      </c>
    </row>
    <row r="592" spans="2:16" ht="14.25">
      <c r="B592" s="99"/>
      <c r="C592" s="97" t="s">
        <v>185</v>
      </c>
      <c r="D592" s="64" t="s">
        <v>67</v>
      </c>
      <c r="E592" s="5">
        <v>1</v>
      </c>
      <c r="F592" s="38" t="s">
        <v>263</v>
      </c>
      <c r="H592" s="96"/>
      <c r="L592" s="143">
        <f t="shared" si="0"/>
        <v>0</v>
      </c>
      <c r="M592" s="143"/>
      <c r="N592" s="143">
        <f t="shared" si="1"/>
        <v>0</v>
      </c>
      <c r="O592" s="143"/>
      <c r="P592" s="143">
        <f t="shared" si="2"/>
        <v>0</v>
      </c>
    </row>
    <row r="593" spans="2:16" ht="14.25">
      <c r="B593" s="99"/>
      <c r="C593" s="97" t="s">
        <v>186</v>
      </c>
      <c r="D593" s="64" t="s">
        <v>67</v>
      </c>
      <c r="E593" s="5">
        <v>1</v>
      </c>
      <c r="F593" s="38" t="s">
        <v>263</v>
      </c>
      <c r="H593" s="96"/>
      <c r="L593" s="143">
        <f t="shared" si="0"/>
        <v>0</v>
      </c>
      <c r="M593" s="143"/>
      <c r="N593" s="143">
        <f t="shared" si="1"/>
        <v>0</v>
      </c>
      <c r="O593" s="143"/>
      <c r="P593" s="143">
        <f t="shared" si="2"/>
        <v>0</v>
      </c>
    </row>
    <row r="594" spans="2:16" ht="14.25">
      <c r="B594" s="99"/>
      <c r="C594" s="97" t="s">
        <v>187</v>
      </c>
      <c r="D594" s="64" t="s">
        <v>67</v>
      </c>
      <c r="E594" s="5">
        <v>2</v>
      </c>
      <c r="F594" s="38" t="s">
        <v>263</v>
      </c>
      <c r="H594" s="96"/>
      <c r="L594" s="143">
        <f t="shared" si="0"/>
        <v>0</v>
      </c>
      <c r="M594" s="143"/>
      <c r="N594" s="143">
        <f t="shared" si="1"/>
        <v>0</v>
      </c>
      <c r="O594" s="143"/>
      <c r="P594" s="143">
        <f t="shared" si="2"/>
        <v>0</v>
      </c>
    </row>
    <row r="595" spans="2:16" ht="14.25">
      <c r="B595" s="99"/>
      <c r="C595" s="97" t="s">
        <v>188</v>
      </c>
      <c r="D595" s="64" t="s">
        <v>67</v>
      </c>
      <c r="E595" s="5">
        <v>1</v>
      </c>
      <c r="F595" s="38" t="s">
        <v>263</v>
      </c>
      <c r="H595" s="96"/>
      <c r="L595" s="143">
        <f t="shared" si="0"/>
        <v>0</v>
      </c>
      <c r="M595" s="143"/>
      <c r="N595" s="143">
        <f t="shared" si="1"/>
        <v>0</v>
      </c>
      <c r="O595" s="143"/>
      <c r="P595" s="143">
        <f t="shared" si="2"/>
        <v>0</v>
      </c>
    </row>
    <row r="596" spans="2:16" ht="14.25">
      <c r="B596" s="99"/>
      <c r="C596" s="97"/>
      <c r="D596" s="5"/>
      <c r="L596" s="143"/>
      <c r="M596" s="143"/>
      <c r="N596" s="143"/>
      <c r="O596" s="143"/>
      <c r="P596" s="143"/>
    </row>
    <row r="597" spans="1:16" ht="14.25">
      <c r="A597" s="1">
        <v>8</v>
      </c>
      <c r="B597" s="99" t="s">
        <v>203</v>
      </c>
      <c r="C597" s="97" t="s">
        <v>189</v>
      </c>
      <c r="D597" s="5"/>
      <c r="L597" s="143"/>
      <c r="M597" s="143"/>
      <c r="N597" s="143"/>
      <c r="O597" s="143"/>
      <c r="P597" s="143"/>
    </row>
    <row r="598" spans="2:16" ht="42.75">
      <c r="B598" s="99"/>
      <c r="C598" s="97" t="s">
        <v>190</v>
      </c>
      <c r="D598" s="22"/>
      <c r="L598" s="143"/>
      <c r="M598" s="143"/>
      <c r="N598" s="143"/>
      <c r="O598" s="143"/>
      <c r="P598" s="143"/>
    </row>
    <row r="599" spans="2:16" ht="14.25">
      <c r="B599" s="99"/>
      <c r="C599" s="97" t="s">
        <v>177</v>
      </c>
      <c r="D599" s="5"/>
      <c r="L599" s="143"/>
      <c r="M599" s="143"/>
      <c r="N599" s="143"/>
      <c r="O599" s="143"/>
      <c r="P599" s="143"/>
    </row>
    <row r="600" spans="2:16" ht="14.25">
      <c r="B600" s="99"/>
      <c r="C600" s="97" t="s">
        <v>191</v>
      </c>
      <c r="D600" s="64" t="s">
        <v>67</v>
      </c>
      <c r="E600" s="5">
        <v>6</v>
      </c>
      <c r="F600" s="38" t="s">
        <v>263</v>
      </c>
      <c r="H600" s="96"/>
      <c r="L600" s="143">
        <f>G600*1.2</f>
        <v>0</v>
      </c>
      <c r="M600" s="143"/>
      <c r="N600" s="143">
        <f>E600*G600</f>
        <v>0</v>
      </c>
      <c r="O600" s="143"/>
      <c r="P600" s="143">
        <f>E600*L600</f>
        <v>0</v>
      </c>
    </row>
    <row r="601" spans="2:16" ht="14.25">
      <c r="B601" s="99"/>
      <c r="C601" s="97"/>
      <c r="D601" s="5"/>
      <c r="L601" s="143"/>
      <c r="M601" s="143"/>
      <c r="N601" s="143"/>
      <c r="O601" s="143"/>
      <c r="P601" s="143"/>
    </row>
    <row r="602" spans="1:16" ht="14.25">
      <c r="A602" s="1">
        <v>9</v>
      </c>
      <c r="B602" s="99" t="s">
        <v>204</v>
      </c>
      <c r="C602" s="97" t="s">
        <v>192</v>
      </c>
      <c r="D602" s="5"/>
      <c r="L602" s="143"/>
      <c r="M602" s="143"/>
      <c r="N602" s="143"/>
      <c r="O602" s="143"/>
      <c r="P602" s="143"/>
    </row>
    <row r="603" spans="2:16" ht="57">
      <c r="B603" s="99"/>
      <c r="C603" s="97" t="s">
        <v>193</v>
      </c>
      <c r="D603" s="5"/>
      <c r="L603" s="143"/>
      <c r="M603" s="143"/>
      <c r="N603" s="143"/>
      <c r="O603" s="143"/>
      <c r="P603" s="143"/>
    </row>
    <row r="604" spans="2:16" ht="28.5">
      <c r="B604" s="98"/>
      <c r="C604" s="97" t="s">
        <v>194</v>
      </c>
      <c r="D604" s="64" t="s">
        <v>67</v>
      </c>
      <c r="E604" s="5">
        <v>1</v>
      </c>
      <c r="F604" s="38" t="s">
        <v>263</v>
      </c>
      <c r="H604" s="96"/>
      <c r="L604" s="143">
        <f>G604*1.2</f>
        <v>0</v>
      </c>
      <c r="M604" s="143"/>
      <c r="N604" s="143">
        <f>E604*G604</f>
        <v>0</v>
      </c>
      <c r="O604" s="143"/>
      <c r="P604" s="143">
        <f>E604*L604</f>
        <v>0</v>
      </c>
    </row>
    <row r="605" spans="2:16" ht="14.25">
      <c r="B605" s="98"/>
      <c r="C605" s="97"/>
      <c r="D605" s="64"/>
      <c r="F605" s="38"/>
      <c r="H605" s="96"/>
      <c r="L605" s="143"/>
      <c r="M605" s="143"/>
      <c r="N605" s="143"/>
      <c r="O605" s="143"/>
      <c r="P605" s="143"/>
    </row>
    <row r="606" spans="1:16" ht="28.5">
      <c r="A606" s="1">
        <v>10</v>
      </c>
      <c r="B606" s="102" t="s">
        <v>1</v>
      </c>
      <c r="C606" s="97" t="s">
        <v>2</v>
      </c>
      <c r="D606" s="64"/>
      <c r="F606" s="38"/>
      <c r="H606" s="96"/>
      <c r="L606" s="143"/>
      <c r="M606" s="143"/>
      <c r="N606" s="143"/>
      <c r="O606" s="143"/>
      <c r="P606" s="143"/>
    </row>
    <row r="607" spans="2:16" ht="28.5">
      <c r="B607" s="102"/>
      <c r="C607" s="97" t="s">
        <v>3</v>
      </c>
      <c r="D607" s="64" t="s">
        <v>67</v>
      </c>
      <c r="E607" s="5">
        <v>3</v>
      </c>
      <c r="F607" s="38" t="s">
        <v>263</v>
      </c>
      <c r="H607" s="96"/>
      <c r="L607" s="143">
        <f>G607*1.2</f>
        <v>0</v>
      </c>
      <c r="M607" s="143"/>
      <c r="N607" s="143">
        <f>E607*G607</f>
        <v>0</v>
      </c>
      <c r="O607" s="143"/>
      <c r="P607" s="143">
        <f>E607*L607</f>
        <v>0</v>
      </c>
    </row>
    <row r="608" spans="12:16" ht="14.25">
      <c r="L608" s="143"/>
      <c r="M608" s="143"/>
      <c r="N608" s="143"/>
      <c r="O608" s="143"/>
      <c r="P608" s="143"/>
    </row>
    <row r="609" spans="1:16" ht="30" customHeight="1">
      <c r="A609" s="47" t="s">
        <v>16</v>
      </c>
      <c r="B609" s="48"/>
      <c r="C609" s="49" t="s">
        <v>205</v>
      </c>
      <c r="D609" s="50"/>
      <c r="E609" s="48" t="s">
        <v>195</v>
      </c>
      <c r="F609" s="48"/>
      <c r="G609" s="51"/>
      <c r="H609" s="52">
        <f>SUM(H556:H604)</f>
        <v>0</v>
      </c>
      <c r="L609" s="144"/>
      <c r="M609" s="144"/>
      <c r="N609" s="144">
        <f>SUM(N553:N608)</f>
        <v>0</v>
      </c>
      <c r="O609" s="144"/>
      <c r="P609" s="144">
        <f>SUM(P553:P608)</f>
        <v>0</v>
      </c>
    </row>
    <row r="610" spans="12:16" ht="14.25">
      <c r="L610" s="143"/>
      <c r="M610" s="143"/>
      <c r="N610" s="143"/>
      <c r="O610" s="143"/>
      <c r="P610" s="143"/>
    </row>
    <row r="611" spans="2:16" ht="14.25">
      <c r="B611" s="13" t="s">
        <v>209</v>
      </c>
      <c r="C611" s="2" t="s">
        <v>208</v>
      </c>
      <c r="D611" s="95"/>
      <c r="L611" s="143"/>
      <c r="M611" s="143"/>
      <c r="N611" s="143"/>
      <c r="O611" s="143"/>
      <c r="P611" s="143"/>
    </row>
    <row r="612" spans="2:16" ht="14.25">
      <c r="B612" s="13"/>
      <c r="C612" s="35"/>
      <c r="D612" s="95"/>
      <c r="L612" s="143"/>
      <c r="M612" s="143"/>
      <c r="N612" s="143"/>
      <c r="O612" s="143"/>
      <c r="P612" s="143"/>
    </row>
    <row r="613" spans="1:16" ht="28.5">
      <c r="A613" s="1">
        <v>1</v>
      </c>
      <c r="B613" s="102" t="s">
        <v>210</v>
      </c>
      <c r="C613" s="97" t="s">
        <v>206</v>
      </c>
      <c r="D613" s="95"/>
      <c r="L613" s="143"/>
      <c r="M613" s="143"/>
      <c r="N613" s="143"/>
      <c r="O613" s="143"/>
      <c r="P613" s="143"/>
    </row>
    <row r="614" spans="3:16" ht="99.75">
      <c r="C614" s="97" t="s">
        <v>207</v>
      </c>
      <c r="D614" s="64" t="s">
        <v>142</v>
      </c>
      <c r="E614" s="101">
        <v>2.8</v>
      </c>
      <c r="F614" s="38" t="s">
        <v>263</v>
      </c>
      <c r="H614" s="96"/>
      <c r="L614" s="143">
        <f>G614*1.2</f>
        <v>0</v>
      </c>
      <c r="M614" s="143"/>
      <c r="N614" s="143">
        <f>E614*G614</f>
        <v>0</v>
      </c>
      <c r="O614" s="143"/>
      <c r="P614" s="143">
        <f>E614*L614</f>
        <v>0</v>
      </c>
    </row>
    <row r="615" spans="12:16" ht="14.25">
      <c r="L615" s="143"/>
      <c r="M615" s="143"/>
      <c r="N615" s="143"/>
      <c r="O615" s="143"/>
      <c r="P615" s="143"/>
    </row>
    <row r="616" spans="1:16" ht="30" customHeight="1">
      <c r="A616" s="47" t="s">
        <v>16</v>
      </c>
      <c r="B616" s="48"/>
      <c r="C616" s="49" t="s">
        <v>208</v>
      </c>
      <c r="D616" s="50"/>
      <c r="E616" s="48" t="s">
        <v>209</v>
      </c>
      <c r="F616" s="48"/>
      <c r="G616" s="51"/>
      <c r="H616" s="52">
        <f>SUM(H614)</f>
        <v>0</v>
      </c>
      <c r="L616" s="144"/>
      <c r="M616" s="144"/>
      <c r="N616" s="144">
        <f>SUM(N610:N614)</f>
        <v>0</v>
      </c>
      <c r="O616" s="144"/>
      <c r="P616" s="144">
        <f>SUM(P610:P614)</f>
        <v>0</v>
      </c>
    </row>
    <row r="617" spans="12:16" ht="14.25">
      <c r="L617" s="143"/>
      <c r="M617" s="143"/>
      <c r="N617" s="143"/>
      <c r="O617" s="143"/>
      <c r="P617" s="143"/>
    </row>
    <row r="618" spans="12:16" ht="14.25">
      <c r="L618" s="143"/>
      <c r="M618" s="143"/>
      <c r="N618" s="143"/>
      <c r="O618" s="143"/>
      <c r="P618" s="143"/>
    </row>
    <row r="619" spans="1:16" ht="14.25">
      <c r="A619" s="79"/>
      <c r="C619" s="15" t="s">
        <v>121</v>
      </c>
      <c r="D619" s="77"/>
      <c r="G619" s="6"/>
      <c r="L619" s="143"/>
      <c r="M619" s="143"/>
      <c r="N619" s="143"/>
      <c r="O619" s="143"/>
      <c r="P619" s="143"/>
    </row>
    <row r="620" spans="1:16" ht="14.25">
      <c r="A620" s="2"/>
      <c r="B620" s="3"/>
      <c r="C620" s="4"/>
      <c r="D620" s="77"/>
      <c r="G620" s="6"/>
      <c r="L620" s="143"/>
      <c r="M620" s="143"/>
      <c r="N620" s="143"/>
      <c r="O620" s="143"/>
      <c r="P620" s="143"/>
    </row>
    <row r="621" spans="1:16" ht="14.25">
      <c r="A621" s="81"/>
      <c r="B621" s="15"/>
      <c r="C621" s="4"/>
      <c r="D621" s="77"/>
      <c r="G621" s="6"/>
      <c r="L621" s="143"/>
      <c r="M621" s="143"/>
      <c r="N621" s="143"/>
      <c r="O621" s="143"/>
      <c r="P621" s="143"/>
    </row>
    <row r="622" spans="1:16" ht="14.25">
      <c r="A622" s="2"/>
      <c r="B622" s="3"/>
      <c r="C622" s="4"/>
      <c r="D622" s="77"/>
      <c r="G622" s="6"/>
      <c r="L622" s="143"/>
      <c r="M622" s="143"/>
      <c r="N622" s="143"/>
      <c r="O622" s="143"/>
      <c r="P622" s="143"/>
    </row>
    <row r="623" spans="2:16" ht="14.25">
      <c r="B623" s="42">
        <v>100</v>
      </c>
      <c r="C623" s="2" t="s">
        <v>148</v>
      </c>
      <c r="E623" s="77"/>
      <c r="F623" s="77"/>
      <c r="H623" s="6">
        <f>H552</f>
        <v>0</v>
      </c>
      <c r="L623" s="143"/>
      <c r="M623" s="143"/>
      <c r="N623" s="143">
        <f>N552</f>
        <v>0</v>
      </c>
      <c r="O623" s="143"/>
      <c r="P623" s="143">
        <f>P552</f>
        <v>0</v>
      </c>
    </row>
    <row r="624" spans="2:16" ht="14.25">
      <c r="B624" s="82"/>
      <c r="C624" s="15"/>
      <c r="E624" s="77"/>
      <c r="F624" s="77"/>
      <c r="L624" s="143"/>
      <c r="M624" s="143"/>
      <c r="N624" s="143"/>
      <c r="O624" s="143"/>
      <c r="P624" s="143"/>
    </row>
    <row r="625" spans="2:16" ht="14.25">
      <c r="B625" s="42">
        <v>200</v>
      </c>
      <c r="C625" s="103" t="s">
        <v>205</v>
      </c>
      <c r="D625" s="15"/>
      <c r="E625" s="15"/>
      <c r="F625" s="15"/>
      <c r="H625" s="6">
        <f>H609</f>
        <v>0</v>
      </c>
      <c r="L625" s="143"/>
      <c r="M625" s="143"/>
      <c r="N625" s="143">
        <f>N609</f>
        <v>0</v>
      </c>
      <c r="O625" s="143"/>
      <c r="P625" s="143">
        <f>P609</f>
        <v>0</v>
      </c>
    </row>
    <row r="626" spans="3:16" ht="14.25">
      <c r="C626" s="15"/>
      <c r="E626" s="77"/>
      <c r="F626" s="77"/>
      <c r="L626" s="143"/>
      <c r="M626" s="143"/>
      <c r="N626" s="143"/>
      <c r="O626" s="143"/>
      <c r="P626" s="143"/>
    </row>
    <row r="627" spans="2:16" ht="14.25">
      <c r="B627" s="81">
        <v>300</v>
      </c>
      <c r="C627" s="2" t="s">
        <v>208</v>
      </c>
      <c r="E627" s="77"/>
      <c r="F627" s="77"/>
      <c r="H627" s="6">
        <f>H616</f>
        <v>0</v>
      </c>
      <c r="L627" s="143"/>
      <c r="M627" s="143"/>
      <c r="N627" s="143">
        <f>N616</f>
        <v>0</v>
      </c>
      <c r="O627" s="143"/>
      <c r="P627" s="143">
        <f>P616</f>
        <v>0</v>
      </c>
    </row>
    <row r="628" spans="12:16" ht="14.25">
      <c r="L628" s="143"/>
      <c r="M628" s="143"/>
      <c r="N628" s="143"/>
      <c r="O628" s="143"/>
      <c r="P628" s="143"/>
    </row>
    <row r="629" spans="12:16" ht="14.25">
      <c r="L629" s="143"/>
      <c r="M629" s="143"/>
      <c r="N629" s="143"/>
      <c r="O629" s="143"/>
      <c r="P629" s="143"/>
    </row>
    <row r="630" spans="3:16" ht="14.25">
      <c r="C630" s="3" t="s">
        <v>112</v>
      </c>
      <c r="H630" s="6">
        <f>SUM(H623:H627)</f>
        <v>0</v>
      </c>
      <c r="L630" s="143"/>
      <c r="M630" s="143"/>
      <c r="N630" s="143">
        <f>SUM(N622:N628)</f>
        <v>0</v>
      </c>
      <c r="O630" s="143"/>
      <c r="P630" s="143">
        <f>SUM(P622:P628)</f>
        <v>0</v>
      </c>
    </row>
    <row r="631" spans="12:16" ht="14.25">
      <c r="L631" s="143"/>
      <c r="M631" s="143"/>
      <c r="N631" s="143"/>
      <c r="O631" s="143"/>
      <c r="P631" s="143"/>
    </row>
    <row r="632" spans="12:16" ht="14.25">
      <c r="L632" s="143"/>
      <c r="M632" s="143"/>
      <c r="N632" s="143"/>
      <c r="O632" s="143"/>
      <c r="P632" s="143"/>
    </row>
    <row r="633" spans="12:16" ht="14.25">
      <c r="L633" s="143"/>
      <c r="M633" s="143"/>
      <c r="N633" s="143"/>
      <c r="O633" s="143"/>
      <c r="P633" s="143"/>
    </row>
    <row r="634" spans="12:16" ht="14.25">
      <c r="L634" s="143"/>
      <c r="M634" s="143"/>
      <c r="N634" s="143"/>
      <c r="O634" s="143"/>
      <c r="P634" s="143"/>
    </row>
    <row r="635" spans="12:16" ht="14.25">
      <c r="L635" s="143"/>
      <c r="M635" s="143"/>
      <c r="N635" s="143"/>
      <c r="O635" s="143"/>
      <c r="P635" s="143"/>
    </row>
    <row r="636" spans="12:16" ht="14.25">
      <c r="L636" s="143"/>
      <c r="M636" s="143"/>
      <c r="N636" s="143"/>
      <c r="O636" s="143"/>
      <c r="P636" s="143"/>
    </row>
    <row r="637" spans="12:16" ht="14.25">
      <c r="L637" s="143"/>
      <c r="M637" s="143"/>
      <c r="N637" s="143"/>
      <c r="O637" s="143"/>
      <c r="P637" s="143"/>
    </row>
    <row r="638" spans="12:16" ht="14.25">
      <c r="L638" s="143"/>
      <c r="M638" s="143"/>
      <c r="N638" s="143"/>
      <c r="O638" s="143"/>
      <c r="P638" s="143"/>
    </row>
    <row r="639" spans="12:16" ht="14.25">
      <c r="L639" s="143"/>
      <c r="M639" s="143"/>
      <c r="N639" s="143"/>
      <c r="O639" s="143"/>
      <c r="P639" s="143"/>
    </row>
    <row r="640" spans="12:16" ht="14.25">
      <c r="L640" s="143"/>
      <c r="M640" s="143"/>
      <c r="N640" s="143"/>
      <c r="O640" s="143"/>
      <c r="P640" s="143"/>
    </row>
    <row r="641" spans="12:16" ht="14.25">
      <c r="L641" s="143"/>
      <c r="M641" s="143"/>
      <c r="N641" s="143"/>
      <c r="O641" s="143"/>
      <c r="P641" s="143"/>
    </row>
    <row r="642" spans="12:16" ht="14.25">
      <c r="L642" s="143"/>
      <c r="M642" s="143"/>
      <c r="N642" s="143"/>
      <c r="O642" s="143"/>
      <c r="P642" s="143"/>
    </row>
    <row r="643" spans="12:16" ht="14.25">
      <c r="L643" s="143"/>
      <c r="M643" s="143"/>
      <c r="N643" s="143"/>
      <c r="O643" s="143"/>
      <c r="P643" s="143"/>
    </row>
    <row r="644" spans="12:16" ht="14.25">
      <c r="L644" s="143"/>
      <c r="M644" s="143"/>
      <c r="N644" s="143"/>
      <c r="O644" s="143"/>
      <c r="P644" s="143"/>
    </row>
    <row r="645" spans="12:16" ht="14.25">
      <c r="L645" s="143"/>
      <c r="M645" s="143"/>
      <c r="N645" s="143"/>
      <c r="O645" s="143"/>
      <c r="P645" s="143"/>
    </row>
    <row r="646" spans="12:16" ht="14.25">
      <c r="L646" s="143"/>
      <c r="M646" s="143"/>
      <c r="N646" s="143"/>
      <c r="O646" s="143"/>
      <c r="P646" s="143"/>
    </row>
    <row r="647" spans="12:16" ht="14.25">
      <c r="L647" s="143"/>
      <c r="M647" s="143"/>
      <c r="N647" s="143"/>
      <c r="O647" s="143"/>
      <c r="P647" s="143"/>
    </row>
    <row r="648" spans="12:16" ht="14.25">
      <c r="L648" s="143"/>
      <c r="M648" s="143"/>
      <c r="N648" s="143"/>
      <c r="O648" s="143"/>
      <c r="P648" s="143"/>
    </row>
    <row r="649" spans="12:16" ht="14.25">
      <c r="L649" s="143"/>
      <c r="M649" s="143"/>
      <c r="N649" s="143"/>
      <c r="O649" s="143"/>
      <c r="P649" s="143"/>
    </row>
    <row r="650" spans="12:16" ht="14.25">
      <c r="L650" s="143"/>
      <c r="M650" s="143"/>
      <c r="N650" s="143"/>
      <c r="O650" s="143"/>
      <c r="P650" s="143"/>
    </row>
    <row r="651" spans="12:16" ht="14.25">
      <c r="L651" s="143"/>
      <c r="M651" s="143"/>
      <c r="N651" s="143"/>
      <c r="O651" s="143"/>
      <c r="P651" s="143"/>
    </row>
    <row r="652" spans="12:16" ht="14.25">
      <c r="L652" s="143"/>
      <c r="M652" s="143"/>
      <c r="N652" s="143"/>
      <c r="O652" s="143"/>
      <c r="P652" s="143"/>
    </row>
    <row r="653" spans="12:16" ht="14.25">
      <c r="L653" s="143"/>
      <c r="M653" s="143"/>
      <c r="N653" s="143"/>
      <c r="O653" s="143"/>
      <c r="P653" s="143"/>
    </row>
    <row r="654" spans="12:16" ht="14.25">
      <c r="L654" s="143"/>
      <c r="M654" s="143"/>
      <c r="N654" s="143"/>
      <c r="O654" s="143"/>
      <c r="P654" s="143"/>
    </row>
    <row r="655" spans="12:16" ht="14.25">
      <c r="L655" s="143"/>
      <c r="M655" s="143"/>
      <c r="N655" s="143"/>
      <c r="O655" s="143"/>
      <c r="P655" s="143"/>
    </row>
    <row r="656" spans="12:16" ht="14.25">
      <c r="L656" s="143"/>
      <c r="M656" s="143"/>
      <c r="N656" s="143"/>
      <c r="O656" s="143"/>
      <c r="P656" s="143"/>
    </row>
    <row r="657" spans="12:16" ht="14.25">
      <c r="L657" s="143"/>
      <c r="M657" s="143"/>
      <c r="N657" s="143"/>
      <c r="O657" s="143"/>
      <c r="P657" s="143"/>
    </row>
    <row r="658" spans="12:16" ht="14.25">
      <c r="L658" s="143"/>
      <c r="M658" s="143"/>
      <c r="N658" s="143"/>
      <c r="O658" s="143"/>
      <c r="P658" s="143"/>
    </row>
    <row r="659" spans="12:16" ht="14.25">
      <c r="L659" s="143"/>
      <c r="M659" s="143"/>
      <c r="N659" s="143"/>
      <c r="O659" s="143"/>
      <c r="P659" s="143"/>
    </row>
    <row r="660" spans="12:16" ht="14.25">
      <c r="L660" s="143"/>
      <c r="M660" s="143"/>
      <c r="N660" s="143"/>
      <c r="O660" s="143"/>
      <c r="P660" s="143"/>
    </row>
    <row r="661" spans="12:16" ht="14.25">
      <c r="L661" s="143"/>
      <c r="M661" s="143"/>
      <c r="N661" s="143"/>
      <c r="O661" s="143"/>
      <c r="P661" s="143"/>
    </row>
    <row r="662" spans="12:16" ht="14.25">
      <c r="L662" s="143"/>
      <c r="M662" s="143"/>
      <c r="N662" s="143"/>
      <c r="O662" s="143"/>
      <c r="P662" s="143"/>
    </row>
    <row r="663" spans="12:16" ht="14.25">
      <c r="L663" s="143"/>
      <c r="M663" s="143"/>
      <c r="N663" s="143"/>
      <c r="O663" s="143"/>
      <c r="P663" s="143"/>
    </row>
    <row r="664" spans="12:16" ht="14.25">
      <c r="L664" s="143"/>
      <c r="M664" s="143"/>
      <c r="N664" s="143"/>
      <c r="O664" s="143"/>
      <c r="P664" s="143"/>
    </row>
    <row r="665" spans="12:16" ht="14.25">
      <c r="L665" s="143"/>
      <c r="M665" s="143"/>
      <c r="N665" s="143"/>
      <c r="O665" s="143"/>
      <c r="P665" s="143"/>
    </row>
    <row r="666" spans="12:16" ht="14.25">
      <c r="L666" s="143"/>
      <c r="M666" s="143"/>
      <c r="N666" s="143"/>
      <c r="O666" s="143"/>
      <c r="P666" s="143"/>
    </row>
    <row r="667" spans="12:16" ht="14.25">
      <c r="L667" s="143"/>
      <c r="M667" s="143"/>
      <c r="N667" s="143"/>
      <c r="O667" s="143"/>
      <c r="P667" s="143"/>
    </row>
    <row r="668" spans="12:16" ht="14.25">
      <c r="L668" s="143"/>
      <c r="M668" s="143"/>
      <c r="N668" s="143"/>
      <c r="O668" s="143"/>
      <c r="P668" s="143"/>
    </row>
    <row r="669" spans="12:16" ht="14.25">
      <c r="L669" s="143"/>
      <c r="M669" s="143"/>
      <c r="N669" s="143"/>
      <c r="O669" s="143"/>
      <c r="P669" s="143"/>
    </row>
    <row r="670" spans="12:16" ht="14.25">
      <c r="L670" s="143"/>
      <c r="M670" s="143"/>
      <c r="N670" s="143"/>
      <c r="O670" s="143"/>
      <c r="P670" s="143"/>
    </row>
    <row r="671" spans="12:16" ht="14.25">
      <c r="L671" s="143"/>
      <c r="M671" s="143"/>
      <c r="N671" s="143"/>
      <c r="O671" s="143"/>
      <c r="P671" s="143"/>
    </row>
    <row r="672" spans="12:16" ht="14.25">
      <c r="L672" s="143"/>
      <c r="M672" s="143"/>
      <c r="N672" s="143"/>
      <c r="O672" s="143"/>
      <c r="P672" s="143"/>
    </row>
    <row r="673" spans="12:16" ht="14.25">
      <c r="L673" s="143"/>
      <c r="M673" s="143"/>
      <c r="N673" s="143"/>
      <c r="O673" s="143"/>
      <c r="P673" s="143"/>
    </row>
    <row r="674" spans="12:16" ht="14.25">
      <c r="L674" s="143"/>
      <c r="M674" s="143"/>
      <c r="N674" s="143"/>
      <c r="O674" s="143"/>
      <c r="P674" s="143"/>
    </row>
    <row r="675" spans="12:16" ht="14.25">
      <c r="L675" s="143"/>
      <c r="M675" s="143"/>
      <c r="N675" s="143"/>
      <c r="O675" s="143"/>
      <c r="P675" s="143"/>
    </row>
    <row r="676" spans="12:16" ht="14.25">
      <c r="L676" s="143"/>
      <c r="M676" s="143"/>
      <c r="N676" s="143"/>
      <c r="O676" s="143"/>
      <c r="P676" s="143"/>
    </row>
    <row r="677" spans="12:16" ht="14.25">
      <c r="L677" s="143"/>
      <c r="M677" s="143"/>
      <c r="N677" s="143"/>
      <c r="O677" s="143"/>
      <c r="P677" s="143"/>
    </row>
    <row r="678" spans="12:16" ht="14.25">
      <c r="L678" s="143"/>
      <c r="M678" s="143"/>
      <c r="N678" s="143"/>
      <c r="O678" s="143"/>
      <c r="P678" s="143"/>
    </row>
    <row r="679" spans="12:16" ht="14.25">
      <c r="L679" s="143"/>
      <c r="M679" s="143"/>
      <c r="N679" s="143"/>
      <c r="O679" s="143"/>
      <c r="P679" s="143"/>
    </row>
    <row r="680" spans="1:16" s="11" customFormat="1" ht="40.5" customHeight="1">
      <c r="A680" s="164" t="s">
        <v>264</v>
      </c>
      <c r="B680" s="164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</row>
    <row r="681" spans="1:16" s="11" customFormat="1" ht="48.75" customHeight="1">
      <c r="A681" s="165" t="s">
        <v>314</v>
      </c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</row>
    <row r="721" spans="12:16" ht="14.25">
      <c r="L721" s="143"/>
      <c r="M721" s="143"/>
      <c r="N721" s="143"/>
      <c r="O721" s="143"/>
      <c r="P721" s="143"/>
    </row>
    <row r="722" spans="12:16" ht="14.25">
      <c r="L722" s="143"/>
      <c r="M722" s="143"/>
      <c r="N722" s="143"/>
      <c r="O722" s="143"/>
      <c r="P722" s="143"/>
    </row>
    <row r="723" spans="2:16" ht="14.25">
      <c r="B723" s="99" t="s">
        <v>149</v>
      </c>
      <c r="C723" s="104" t="s">
        <v>211</v>
      </c>
      <c r="L723" s="143"/>
      <c r="M723" s="143"/>
      <c r="N723" s="143"/>
      <c r="O723" s="143"/>
      <c r="P723" s="143"/>
    </row>
    <row r="724" spans="2:16" ht="14.25">
      <c r="B724" s="99"/>
      <c r="C724" s="35"/>
      <c r="L724" s="143"/>
      <c r="M724" s="143"/>
      <c r="N724" s="143"/>
      <c r="O724" s="143"/>
      <c r="P724" s="143"/>
    </row>
    <row r="725" spans="2:16" ht="156.75">
      <c r="B725" s="99" t="s">
        <v>150</v>
      </c>
      <c r="C725" s="35" t="s">
        <v>212</v>
      </c>
      <c r="D725" s="64" t="s">
        <v>160</v>
      </c>
      <c r="E725" s="106">
        <v>75</v>
      </c>
      <c r="F725" s="38" t="s">
        <v>263</v>
      </c>
      <c r="G725" s="106"/>
      <c r="H725" s="107"/>
      <c r="I725" s="105" t="s">
        <v>213</v>
      </c>
      <c r="J725" s="106">
        <f>E725*G725</f>
        <v>0</v>
      </c>
      <c r="L725" s="143">
        <f>G725*1.2</f>
        <v>0</v>
      </c>
      <c r="M725" s="143"/>
      <c r="N725" s="143">
        <f>E725*G725</f>
        <v>0</v>
      </c>
      <c r="O725" s="143"/>
      <c r="P725" s="143">
        <f>E725*L725</f>
        <v>0</v>
      </c>
    </row>
    <row r="726" spans="2:16" ht="14.25">
      <c r="B726" s="99"/>
      <c r="C726" s="35"/>
      <c r="D726" s="64"/>
      <c r="E726" s="106"/>
      <c r="F726" s="38"/>
      <c r="G726" s="106"/>
      <c r="H726" s="107"/>
      <c r="I726" s="105"/>
      <c r="J726" s="106"/>
      <c r="L726" s="143"/>
      <c r="M726" s="143"/>
      <c r="N726" s="143"/>
      <c r="O726" s="143"/>
      <c r="P726" s="143"/>
    </row>
    <row r="727" spans="2:16" ht="85.5">
      <c r="B727" s="99" t="s">
        <v>151</v>
      </c>
      <c r="C727" s="35" t="s">
        <v>315</v>
      </c>
      <c r="D727" s="64" t="s">
        <v>160</v>
      </c>
      <c r="E727" s="105">
        <v>65</v>
      </c>
      <c r="F727" s="38"/>
      <c r="G727" s="106"/>
      <c r="H727" s="107"/>
      <c r="I727" s="105"/>
      <c r="J727" s="106"/>
      <c r="L727" s="143">
        <f>G727*1.2</f>
        <v>0</v>
      </c>
      <c r="M727" s="143"/>
      <c r="N727" s="143">
        <f>E727*G727</f>
        <v>0</v>
      </c>
      <c r="O727" s="143"/>
      <c r="P727" s="143">
        <f>E727*L727</f>
        <v>0</v>
      </c>
    </row>
    <row r="728" spans="2:16" ht="14.25">
      <c r="B728" s="99"/>
      <c r="C728" s="35"/>
      <c r="D728" s="64"/>
      <c r="E728" s="105"/>
      <c r="F728" s="38"/>
      <c r="G728" s="106"/>
      <c r="H728" s="107"/>
      <c r="I728" s="105"/>
      <c r="J728" s="106"/>
      <c r="L728" s="143"/>
      <c r="M728" s="143"/>
      <c r="N728" s="143"/>
      <c r="O728" s="143"/>
      <c r="P728" s="143"/>
    </row>
    <row r="729" spans="2:16" ht="85.5">
      <c r="B729" s="99" t="s">
        <v>152</v>
      </c>
      <c r="C729" s="35" t="s">
        <v>316</v>
      </c>
      <c r="D729" s="64" t="s">
        <v>160</v>
      </c>
      <c r="E729" s="105">
        <v>40</v>
      </c>
      <c r="F729" s="38"/>
      <c r="G729" s="106"/>
      <c r="H729" s="107"/>
      <c r="I729" s="105"/>
      <c r="J729" s="106"/>
      <c r="L729" s="143">
        <f>G729*1.2</f>
        <v>0</v>
      </c>
      <c r="M729" s="143"/>
      <c r="N729" s="143">
        <f>E729*G729</f>
        <v>0</v>
      </c>
      <c r="O729" s="143"/>
      <c r="P729" s="143">
        <f>E729*L729</f>
        <v>0</v>
      </c>
    </row>
    <row r="730" spans="2:16" ht="14.25">
      <c r="B730" s="98"/>
      <c r="L730" s="143"/>
      <c r="M730" s="143"/>
      <c r="N730" s="143"/>
      <c r="O730" s="143"/>
      <c r="P730" s="143"/>
    </row>
    <row r="731" spans="1:16" ht="30" customHeight="1">
      <c r="A731" s="47" t="s">
        <v>16</v>
      </c>
      <c r="B731" s="48"/>
      <c r="C731" s="108" t="s">
        <v>211</v>
      </c>
      <c r="D731" s="50"/>
      <c r="E731" s="48" t="s">
        <v>149</v>
      </c>
      <c r="F731" s="48"/>
      <c r="G731" s="51"/>
      <c r="H731" s="52">
        <f>SUM(H725)</f>
        <v>0</v>
      </c>
      <c r="L731" s="144"/>
      <c r="M731" s="144"/>
      <c r="N731" s="144">
        <f>SUM(N723:N729)</f>
        <v>0</v>
      </c>
      <c r="O731" s="144"/>
      <c r="P731" s="144">
        <f>SUM(P723:P729)</f>
        <v>0</v>
      </c>
    </row>
    <row r="732" spans="2:16" ht="14.25">
      <c r="B732" s="98"/>
      <c r="L732" s="143"/>
      <c r="M732" s="143"/>
      <c r="N732" s="143"/>
      <c r="O732" s="143"/>
      <c r="P732" s="143"/>
    </row>
    <row r="733" spans="2:16" ht="14.25">
      <c r="B733" s="98" t="s">
        <v>195</v>
      </c>
      <c r="C733" s="104" t="s">
        <v>214</v>
      </c>
      <c r="L733" s="143"/>
      <c r="M733" s="143"/>
      <c r="N733" s="143"/>
      <c r="O733" s="143"/>
      <c r="P733" s="143"/>
    </row>
    <row r="734" spans="2:16" ht="14.25">
      <c r="B734" s="98"/>
      <c r="C734" s="35"/>
      <c r="L734" s="143"/>
      <c r="M734" s="143"/>
      <c r="N734" s="143"/>
      <c r="O734" s="143"/>
      <c r="P734" s="143"/>
    </row>
    <row r="735" spans="2:16" ht="71.25">
      <c r="B735" s="102" t="s">
        <v>196</v>
      </c>
      <c r="C735" s="35" t="s">
        <v>215</v>
      </c>
      <c r="D735" s="22" t="s">
        <v>67</v>
      </c>
      <c r="E735" s="22">
        <v>1</v>
      </c>
      <c r="F735" s="38" t="s">
        <v>263</v>
      </c>
      <c r="G735" s="101"/>
      <c r="H735" s="109"/>
      <c r="L735" s="143">
        <f>G735*1.2</f>
        <v>0</v>
      </c>
      <c r="M735" s="143"/>
      <c r="N735" s="143">
        <f>E735*G735</f>
        <v>0</v>
      </c>
      <c r="O735" s="143"/>
      <c r="P735" s="143">
        <f>E735*L735</f>
        <v>0</v>
      </c>
    </row>
    <row r="736" spans="2:16" ht="14.25">
      <c r="B736" s="102"/>
      <c r="C736" s="35"/>
      <c r="D736" s="22"/>
      <c r="E736" s="22"/>
      <c r="F736" s="101"/>
      <c r="G736" s="22"/>
      <c r="H736" s="110"/>
      <c r="L736" s="143"/>
      <c r="M736" s="143"/>
      <c r="N736" s="143"/>
      <c r="O736" s="143"/>
      <c r="P736" s="143"/>
    </row>
    <row r="737" spans="2:16" ht="171">
      <c r="B737" s="102" t="s">
        <v>197</v>
      </c>
      <c r="C737" s="35" t="s">
        <v>216</v>
      </c>
      <c r="D737" s="22" t="s">
        <v>67</v>
      </c>
      <c r="E737" s="22">
        <v>1</v>
      </c>
      <c r="F737" s="38" t="s">
        <v>263</v>
      </c>
      <c r="G737" s="101"/>
      <c r="H737" s="107"/>
      <c r="L737" s="143">
        <f>G737*1.2</f>
        <v>0</v>
      </c>
      <c r="M737" s="143"/>
      <c r="N737" s="143">
        <f>E737*G737</f>
        <v>0</v>
      </c>
      <c r="O737" s="143"/>
      <c r="P737" s="143">
        <f>E737*L737</f>
        <v>0</v>
      </c>
    </row>
    <row r="738" spans="2:16" ht="14.25">
      <c r="B738" s="102"/>
      <c r="C738" s="35"/>
      <c r="D738" s="22"/>
      <c r="E738" s="22"/>
      <c r="F738" s="101"/>
      <c r="G738" s="101"/>
      <c r="H738" s="107"/>
      <c r="L738" s="143"/>
      <c r="M738" s="143"/>
      <c r="N738" s="143"/>
      <c r="O738" s="143"/>
      <c r="P738" s="143"/>
    </row>
    <row r="739" spans="2:16" ht="171">
      <c r="B739" s="102" t="s">
        <v>198</v>
      </c>
      <c r="C739" s="127" t="s">
        <v>317</v>
      </c>
      <c r="D739" s="22" t="s">
        <v>67</v>
      </c>
      <c r="E739" s="22">
        <v>1</v>
      </c>
      <c r="F739" s="38" t="s">
        <v>263</v>
      </c>
      <c r="G739" s="101"/>
      <c r="H739" s="107"/>
      <c r="L739" s="143">
        <f>G739*1.2</f>
        <v>0</v>
      </c>
      <c r="M739" s="143"/>
      <c r="N739" s="143">
        <f>E739*G739</f>
        <v>0</v>
      </c>
      <c r="O739" s="143"/>
      <c r="P739" s="143">
        <f>E739*L739</f>
        <v>0</v>
      </c>
    </row>
    <row r="740" spans="2:16" ht="14.25">
      <c r="B740" s="102"/>
      <c r="C740" s="35"/>
      <c r="D740" s="22"/>
      <c r="E740" s="22"/>
      <c r="F740" s="38"/>
      <c r="G740" s="101"/>
      <c r="H740" s="107"/>
      <c r="L740" s="143"/>
      <c r="M740" s="143"/>
      <c r="N740" s="143"/>
      <c r="O740" s="143"/>
      <c r="P740" s="143"/>
    </row>
    <row r="741" spans="2:16" ht="128.25">
      <c r="B741" s="102" t="s">
        <v>199</v>
      </c>
      <c r="C741" s="35" t="s">
        <v>217</v>
      </c>
      <c r="D741" s="22" t="s">
        <v>67</v>
      </c>
      <c r="E741" s="22">
        <v>2</v>
      </c>
      <c r="F741" s="38" t="s">
        <v>263</v>
      </c>
      <c r="G741" s="101"/>
      <c r="H741" s="107"/>
      <c r="L741" s="143">
        <f>G741*1.2</f>
        <v>0</v>
      </c>
      <c r="M741" s="143"/>
      <c r="N741" s="143">
        <f>E741*G741</f>
        <v>0</v>
      </c>
      <c r="O741" s="143"/>
      <c r="P741" s="143">
        <f>E741*L741</f>
        <v>0</v>
      </c>
    </row>
    <row r="742" spans="2:16" ht="14.25">
      <c r="B742" s="102"/>
      <c r="C742" s="35"/>
      <c r="D742" s="22"/>
      <c r="E742" s="22"/>
      <c r="F742" s="38"/>
      <c r="G742" s="101"/>
      <c r="H742" s="107"/>
      <c r="L742" s="143"/>
      <c r="M742" s="143"/>
      <c r="N742" s="143"/>
      <c r="O742" s="143"/>
      <c r="P742" s="143"/>
    </row>
    <row r="743" spans="2:16" ht="128.25">
      <c r="B743" s="102" t="s">
        <v>200</v>
      </c>
      <c r="C743" s="127" t="s">
        <v>318</v>
      </c>
      <c r="D743" s="22" t="s">
        <v>67</v>
      </c>
      <c r="E743" s="22">
        <v>1</v>
      </c>
      <c r="F743" s="38" t="s">
        <v>263</v>
      </c>
      <c r="G743" s="101"/>
      <c r="H743" s="107"/>
      <c r="L743" s="143">
        <f>G743*1.2</f>
        <v>0</v>
      </c>
      <c r="M743" s="143"/>
      <c r="N743" s="143">
        <f>E743*G743</f>
        <v>0</v>
      </c>
      <c r="O743" s="143"/>
      <c r="P743" s="143">
        <f>E743*L743</f>
        <v>0</v>
      </c>
    </row>
    <row r="744" spans="2:16" ht="14.25">
      <c r="B744" s="98"/>
      <c r="L744" s="143"/>
      <c r="M744" s="143"/>
      <c r="N744" s="143"/>
      <c r="O744" s="143"/>
      <c r="P744" s="143"/>
    </row>
    <row r="745" spans="1:16" ht="30" customHeight="1">
      <c r="A745" s="47" t="s">
        <v>16</v>
      </c>
      <c r="B745" s="48"/>
      <c r="C745" s="108" t="s">
        <v>214</v>
      </c>
      <c r="D745" s="50"/>
      <c r="E745" s="48" t="s">
        <v>195</v>
      </c>
      <c r="F745" s="48"/>
      <c r="G745" s="51"/>
      <c r="H745" s="52">
        <f>SUM(H735:H739)</f>
        <v>0</v>
      </c>
      <c r="L745" s="144"/>
      <c r="M745" s="144"/>
      <c r="N745" s="144">
        <f>SUM(N732:N743)</f>
        <v>0</v>
      </c>
      <c r="O745" s="144"/>
      <c r="P745" s="144">
        <f>SUM(P732:P743)</f>
        <v>0</v>
      </c>
    </row>
    <row r="746" spans="2:16" ht="14.25">
      <c r="B746" s="98"/>
      <c r="L746" s="143"/>
      <c r="M746" s="143"/>
      <c r="N746" s="143"/>
      <c r="O746" s="143"/>
      <c r="P746" s="143"/>
    </row>
    <row r="747" spans="2:16" ht="28.5">
      <c r="B747" s="99" t="s">
        <v>209</v>
      </c>
      <c r="C747" s="104" t="s">
        <v>218</v>
      </c>
      <c r="L747" s="143"/>
      <c r="M747" s="143"/>
      <c r="N747" s="143"/>
      <c r="O747" s="143"/>
      <c r="P747" s="143"/>
    </row>
    <row r="748" spans="2:16" ht="14.25">
      <c r="B748" s="98"/>
      <c r="C748" s="35"/>
      <c r="L748" s="143"/>
      <c r="M748" s="143"/>
      <c r="N748" s="143"/>
      <c r="O748" s="143"/>
      <c r="P748" s="143"/>
    </row>
    <row r="749" spans="2:16" ht="128.25">
      <c r="B749" s="102" t="s">
        <v>210</v>
      </c>
      <c r="C749" s="35" t="s">
        <v>222</v>
      </c>
      <c r="D749" s="22" t="s">
        <v>67</v>
      </c>
      <c r="E749" s="22">
        <v>89</v>
      </c>
      <c r="F749" s="38" t="s">
        <v>263</v>
      </c>
      <c r="G749" s="101"/>
      <c r="H749" s="107"/>
      <c r="L749" s="143">
        <f>G749*1.2</f>
        <v>0</v>
      </c>
      <c r="M749" s="143"/>
      <c r="N749" s="143">
        <f>E749*G749</f>
        <v>0</v>
      </c>
      <c r="O749" s="143"/>
      <c r="P749" s="143">
        <f>E749*L749</f>
        <v>0</v>
      </c>
    </row>
    <row r="750" spans="2:16" ht="14.25">
      <c r="B750" s="102"/>
      <c r="C750" s="35"/>
      <c r="D750" s="22"/>
      <c r="E750" s="22"/>
      <c r="F750" s="101"/>
      <c r="G750" s="101"/>
      <c r="H750" s="107"/>
      <c r="L750" s="143"/>
      <c r="M750" s="143"/>
      <c r="N750" s="143"/>
      <c r="O750" s="143"/>
      <c r="P750" s="143"/>
    </row>
    <row r="751" spans="2:16" ht="156.75">
      <c r="B751" s="102" t="s">
        <v>219</v>
      </c>
      <c r="C751" s="35" t="s">
        <v>223</v>
      </c>
      <c r="D751" s="22" t="s">
        <v>67</v>
      </c>
      <c r="E751" s="22">
        <v>50</v>
      </c>
      <c r="F751" s="38" t="s">
        <v>263</v>
      </c>
      <c r="G751" s="101"/>
      <c r="H751" s="107"/>
      <c r="L751" s="143">
        <f>G751*1.2</f>
        <v>0</v>
      </c>
      <c r="M751" s="143"/>
      <c r="N751" s="143">
        <f>E751*G751</f>
        <v>0</v>
      </c>
      <c r="O751" s="143"/>
      <c r="P751" s="143">
        <f>E751*L751</f>
        <v>0</v>
      </c>
    </row>
    <row r="752" spans="2:16" ht="14.25">
      <c r="B752" s="102"/>
      <c r="C752" s="35"/>
      <c r="D752" s="22"/>
      <c r="E752" s="22"/>
      <c r="F752" s="101"/>
      <c r="G752" s="101"/>
      <c r="H752" s="107"/>
      <c r="L752" s="143"/>
      <c r="M752" s="143"/>
      <c r="N752" s="143"/>
      <c r="O752" s="143"/>
      <c r="P752" s="143"/>
    </row>
    <row r="753" spans="2:16" ht="171">
      <c r="B753" s="102" t="s">
        <v>220</v>
      </c>
      <c r="C753" s="35" t="s">
        <v>224</v>
      </c>
      <c r="D753" s="22" t="s">
        <v>67</v>
      </c>
      <c r="E753" s="22">
        <v>13</v>
      </c>
      <c r="F753" s="38" t="s">
        <v>263</v>
      </c>
      <c r="G753" s="101"/>
      <c r="H753" s="107"/>
      <c r="L753" s="143">
        <f>G753*1.2</f>
        <v>0</v>
      </c>
      <c r="M753" s="143"/>
      <c r="N753" s="143">
        <f>E753*G753</f>
        <v>0</v>
      </c>
      <c r="O753" s="143"/>
      <c r="P753" s="143">
        <f>E753*L753</f>
        <v>0</v>
      </c>
    </row>
    <row r="754" spans="2:16" ht="14.25">
      <c r="B754" s="102"/>
      <c r="C754" s="35"/>
      <c r="D754" s="22"/>
      <c r="E754" s="22"/>
      <c r="F754" s="101"/>
      <c r="G754" s="101"/>
      <c r="H754" s="107"/>
      <c r="L754" s="143"/>
      <c r="M754" s="143"/>
      <c r="N754" s="143"/>
      <c r="O754" s="143"/>
      <c r="P754" s="143"/>
    </row>
    <row r="755" spans="2:16" ht="171">
      <c r="B755" s="102" t="s">
        <v>221</v>
      </c>
      <c r="C755" s="35" t="s">
        <v>225</v>
      </c>
      <c r="D755" s="22" t="s">
        <v>67</v>
      </c>
      <c r="E755" s="22">
        <v>2</v>
      </c>
      <c r="F755" s="38" t="s">
        <v>263</v>
      </c>
      <c r="G755" s="101"/>
      <c r="H755" s="107"/>
      <c r="L755" s="143">
        <f>G755*1.2</f>
        <v>0</v>
      </c>
      <c r="M755" s="143"/>
      <c r="N755" s="143">
        <f>E755*G755</f>
        <v>0</v>
      </c>
      <c r="O755" s="143"/>
      <c r="P755" s="143">
        <f>E755*L755</f>
        <v>0</v>
      </c>
    </row>
    <row r="756" spans="2:16" ht="14.25">
      <c r="B756" s="102"/>
      <c r="C756" s="35"/>
      <c r="D756" s="22"/>
      <c r="E756" s="22"/>
      <c r="F756" s="38"/>
      <c r="G756" s="101"/>
      <c r="H756" s="107"/>
      <c r="L756" s="143"/>
      <c r="M756" s="143"/>
      <c r="N756" s="143"/>
      <c r="O756" s="143"/>
      <c r="P756" s="143"/>
    </row>
    <row r="757" spans="2:16" ht="142.5">
      <c r="B757" s="102" t="s">
        <v>319</v>
      </c>
      <c r="C757" s="127" t="s">
        <v>320</v>
      </c>
      <c r="D757" s="22" t="s">
        <v>67</v>
      </c>
      <c r="E757" s="22">
        <v>14</v>
      </c>
      <c r="F757" s="38" t="s">
        <v>263</v>
      </c>
      <c r="G757" s="101"/>
      <c r="H757" s="107"/>
      <c r="L757" s="143">
        <f>G757*1.2</f>
        <v>0</v>
      </c>
      <c r="M757" s="143"/>
      <c r="N757" s="143">
        <f>E757*G757</f>
        <v>0</v>
      </c>
      <c r="O757" s="143"/>
      <c r="P757" s="143">
        <f>E757*L757</f>
        <v>0</v>
      </c>
    </row>
    <row r="758" spans="2:16" ht="14.25">
      <c r="B758" s="102"/>
      <c r="C758" s="127"/>
      <c r="D758" s="22"/>
      <c r="E758" s="22"/>
      <c r="F758" s="38"/>
      <c r="G758" s="101"/>
      <c r="H758" s="107"/>
      <c r="L758" s="143"/>
      <c r="M758" s="143"/>
      <c r="N758" s="143"/>
      <c r="O758" s="143"/>
      <c r="P758" s="143"/>
    </row>
    <row r="759" spans="2:16" ht="128.25">
      <c r="B759" s="102" t="s">
        <v>321</v>
      </c>
      <c r="C759" s="127" t="s">
        <v>322</v>
      </c>
      <c r="D759" s="22" t="s">
        <v>67</v>
      </c>
      <c r="E759" s="22">
        <v>1</v>
      </c>
      <c r="F759" s="38" t="s">
        <v>263</v>
      </c>
      <c r="G759" s="101"/>
      <c r="H759" s="107"/>
      <c r="L759" s="143">
        <f>G759*1.2</f>
        <v>0</v>
      </c>
      <c r="M759" s="143"/>
      <c r="N759" s="143">
        <f>E759*G759</f>
        <v>0</v>
      </c>
      <c r="O759" s="143"/>
      <c r="P759" s="143">
        <f>E759*L759</f>
        <v>0</v>
      </c>
    </row>
    <row r="760" spans="2:16" ht="14.25">
      <c r="B760" s="102"/>
      <c r="C760" s="127"/>
      <c r="D760" s="22"/>
      <c r="E760" s="22"/>
      <c r="F760" s="38"/>
      <c r="G760" s="101"/>
      <c r="H760" s="107"/>
      <c r="L760" s="143"/>
      <c r="M760" s="143"/>
      <c r="N760" s="143"/>
      <c r="O760" s="143"/>
      <c r="P760" s="143"/>
    </row>
    <row r="761" spans="2:16" ht="58.5">
      <c r="B761" s="102" t="s">
        <v>357</v>
      </c>
      <c r="C761" s="127" t="s">
        <v>361</v>
      </c>
      <c r="D761" s="22" t="s">
        <v>67</v>
      </c>
      <c r="E761" s="22">
        <v>1</v>
      </c>
      <c r="F761" s="38" t="s">
        <v>263</v>
      </c>
      <c r="G761" s="101"/>
      <c r="H761" s="107"/>
      <c r="L761" s="143">
        <f>G761*1.2</f>
        <v>0</v>
      </c>
      <c r="M761" s="143"/>
      <c r="N761" s="143">
        <f>E761*G761</f>
        <v>0</v>
      </c>
      <c r="O761" s="143"/>
      <c r="P761" s="143">
        <f>E761*L761</f>
        <v>0</v>
      </c>
    </row>
    <row r="762" spans="2:16" ht="14.25">
      <c r="B762" s="98"/>
      <c r="L762" s="143"/>
      <c r="M762" s="143"/>
      <c r="N762" s="143"/>
      <c r="O762" s="143"/>
      <c r="P762" s="143"/>
    </row>
    <row r="763" spans="1:16" ht="31.5" customHeight="1">
      <c r="A763" s="47" t="s">
        <v>16</v>
      </c>
      <c r="B763" s="48"/>
      <c r="C763" s="108" t="s">
        <v>218</v>
      </c>
      <c r="D763" s="50"/>
      <c r="E763" s="48" t="s">
        <v>209</v>
      </c>
      <c r="F763" s="48"/>
      <c r="G763" s="51"/>
      <c r="H763" s="52">
        <f>SUM(H749:H755)</f>
        <v>0</v>
      </c>
      <c r="L763" s="144"/>
      <c r="M763" s="144"/>
      <c r="N763" s="144">
        <f>SUM(N747:N761)</f>
        <v>0</v>
      </c>
      <c r="O763" s="144"/>
      <c r="P763" s="144">
        <f>SUM(P747:P761)</f>
        <v>0</v>
      </c>
    </row>
    <row r="764" spans="2:16" ht="14.25">
      <c r="B764" s="98"/>
      <c r="L764" s="143"/>
      <c r="M764" s="143"/>
      <c r="N764" s="143"/>
      <c r="O764" s="143"/>
      <c r="P764" s="143"/>
    </row>
    <row r="765" spans="2:16" ht="14.25">
      <c r="B765" s="99" t="s">
        <v>227</v>
      </c>
      <c r="C765" s="104" t="s">
        <v>226</v>
      </c>
      <c r="L765" s="143"/>
      <c r="M765" s="143"/>
      <c r="N765" s="143"/>
      <c r="O765" s="143"/>
      <c r="P765" s="143"/>
    </row>
    <row r="766" spans="2:16" ht="14.25">
      <c r="B766" s="99"/>
      <c r="C766" s="35"/>
      <c r="L766" s="143"/>
      <c r="M766" s="143"/>
      <c r="N766" s="143"/>
      <c r="O766" s="143"/>
      <c r="P766" s="143"/>
    </row>
    <row r="767" spans="2:16" ht="57">
      <c r="B767" s="99" t="s">
        <v>228</v>
      </c>
      <c r="C767" s="35" t="s">
        <v>355</v>
      </c>
      <c r="E767" s="22">
        <v>7</v>
      </c>
      <c r="F767" s="38" t="s">
        <v>263</v>
      </c>
      <c r="G767" s="101"/>
      <c r="H767" s="107"/>
      <c r="L767" s="143">
        <f>G767*1.2</f>
        <v>0</v>
      </c>
      <c r="M767" s="143"/>
      <c r="N767" s="143">
        <f>E767*G767</f>
        <v>0</v>
      </c>
      <c r="O767" s="143"/>
      <c r="P767" s="143">
        <f>E767*L767</f>
        <v>0</v>
      </c>
    </row>
    <row r="768" spans="2:16" ht="14.25">
      <c r="B768" s="99"/>
      <c r="C768" s="35"/>
      <c r="E768" s="22"/>
      <c r="F768" s="22"/>
      <c r="G768" s="22"/>
      <c r="H768" s="110"/>
      <c r="L768" s="143"/>
      <c r="M768" s="143"/>
      <c r="N768" s="143"/>
      <c r="O768" s="143"/>
      <c r="P768" s="143"/>
    </row>
    <row r="769" spans="2:16" ht="71.25">
      <c r="B769" s="99" t="s">
        <v>229</v>
      </c>
      <c r="C769" s="35" t="s">
        <v>356</v>
      </c>
      <c r="E769" s="22">
        <v>75</v>
      </c>
      <c r="F769" s="38" t="s">
        <v>263</v>
      </c>
      <c r="G769" s="101"/>
      <c r="H769" s="107"/>
      <c r="L769" s="143">
        <f>G769*1.2</f>
        <v>0</v>
      </c>
      <c r="M769" s="143"/>
      <c r="N769" s="143">
        <f>E769*G769</f>
        <v>0</v>
      </c>
      <c r="O769" s="143"/>
      <c r="P769" s="143">
        <f>E769*L769</f>
        <v>0</v>
      </c>
    </row>
    <row r="770" spans="2:16" ht="14.25">
      <c r="B770" s="98"/>
      <c r="L770" s="143"/>
      <c r="M770" s="143"/>
      <c r="N770" s="143"/>
      <c r="O770" s="143"/>
      <c r="P770" s="143"/>
    </row>
    <row r="771" spans="1:16" ht="30" customHeight="1">
      <c r="A771" s="47" t="s">
        <v>16</v>
      </c>
      <c r="B771" s="48"/>
      <c r="C771" s="108" t="s">
        <v>226</v>
      </c>
      <c r="D771" s="50"/>
      <c r="E771" s="48" t="s">
        <v>227</v>
      </c>
      <c r="F771" s="48"/>
      <c r="G771" s="51"/>
      <c r="H771" s="52">
        <f>SUM(H767:H769)</f>
        <v>0</v>
      </c>
      <c r="L771" s="144"/>
      <c r="M771" s="144"/>
      <c r="N771" s="144">
        <f>SUM(N764:N769)</f>
        <v>0</v>
      </c>
      <c r="O771" s="144"/>
      <c r="P771" s="144">
        <f>SUM(P764:P769)</f>
        <v>0</v>
      </c>
    </row>
    <row r="772" spans="2:16" ht="14.25">
      <c r="B772" s="98"/>
      <c r="L772" s="143"/>
      <c r="M772" s="143"/>
      <c r="N772" s="143"/>
      <c r="O772" s="143"/>
      <c r="P772" s="143"/>
    </row>
    <row r="773" spans="2:16" ht="14.25">
      <c r="B773" s="102" t="s">
        <v>232</v>
      </c>
      <c r="C773" s="104" t="s">
        <v>230</v>
      </c>
      <c r="L773" s="143"/>
      <c r="M773" s="143"/>
      <c r="N773" s="143"/>
      <c r="O773" s="143"/>
      <c r="P773" s="143"/>
    </row>
    <row r="774" spans="2:16" ht="14.25">
      <c r="B774" s="102"/>
      <c r="C774" s="35"/>
      <c r="L774" s="143"/>
      <c r="M774" s="143"/>
      <c r="N774" s="143"/>
      <c r="O774" s="143"/>
      <c r="P774" s="143"/>
    </row>
    <row r="775" spans="2:16" ht="42.75">
      <c r="B775" s="102" t="s">
        <v>233</v>
      </c>
      <c r="C775" s="35" t="s">
        <v>231</v>
      </c>
      <c r="D775" s="22" t="s">
        <v>362</v>
      </c>
      <c r="E775" s="5">
        <v>1</v>
      </c>
      <c r="F775" s="38" t="s">
        <v>263</v>
      </c>
      <c r="L775" s="143">
        <f>G775*1.2</f>
        <v>0</v>
      </c>
      <c r="M775" s="143"/>
      <c r="N775" s="143">
        <f>E775*G775</f>
        <v>0</v>
      </c>
      <c r="O775" s="143"/>
      <c r="P775" s="143">
        <f>E775*L775</f>
        <v>0</v>
      </c>
    </row>
    <row r="776" spans="2:16" ht="14.25">
      <c r="B776" s="98"/>
      <c r="L776" s="143"/>
      <c r="M776" s="143"/>
      <c r="N776" s="143"/>
      <c r="O776" s="143"/>
      <c r="P776" s="143"/>
    </row>
    <row r="777" spans="1:16" ht="30" customHeight="1">
      <c r="A777" s="47" t="s">
        <v>16</v>
      </c>
      <c r="B777" s="48"/>
      <c r="C777" s="108" t="s">
        <v>230</v>
      </c>
      <c r="D777" s="50"/>
      <c r="E777" s="48" t="s">
        <v>232</v>
      </c>
      <c r="F777" s="48"/>
      <c r="G777" s="51"/>
      <c r="H777" s="52">
        <f>SUM(H773:H775)</f>
        <v>0</v>
      </c>
      <c r="L777" s="144"/>
      <c r="M777" s="144"/>
      <c r="N777" s="144">
        <f>SUM(N772:N775)</f>
        <v>0</v>
      </c>
      <c r="O777" s="144"/>
      <c r="P777" s="144">
        <f>SUM(P772:P775)</f>
        <v>0</v>
      </c>
    </row>
    <row r="778" spans="2:16" ht="14.25">
      <c r="B778" s="98"/>
      <c r="L778" s="143"/>
      <c r="M778" s="143"/>
      <c r="N778" s="143"/>
      <c r="O778" s="143"/>
      <c r="P778" s="143"/>
    </row>
    <row r="779" spans="2:16" ht="14.25">
      <c r="B779" s="99" t="s">
        <v>239</v>
      </c>
      <c r="C779" s="104" t="s">
        <v>234</v>
      </c>
      <c r="L779" s="143"/>
      <c r="M779" s="143"/>
      <c r="N779" s="143"/>
      <c r="O779" s="143"/>
      <c r="P779" s="143"/>
    </row>
    <row r="780" spans="2:16" ht="14.25">
      <c r="B780" s="99"/>
      <c r="C780" s="35"/>
      <c r="L780" s="143"/>
      <c r="M780" s="143"/>
      <c r="N780" s="143"/>
      <c r="O780" s="143"/>
      <c r="P780" s="143"/>
    </row>
    <row r="781" spans="2:16" ht="85.5" customHeight="1">
      <c r="B781" s="99" t="s">
        <v>240</v>
      </c>
      <c r="C781" s="35" t="s">
        <v>371</v>
      </c>
      <c r="D781" s="22" t="s">
        <v>362</v>
      </c>
      <c r="E781" s="5">
        <v>1</v>
      </c>
      <c r="F781" s="38" t="s">
        <v>263</v>
      </c>
      <c r="L781" s="143">
        <f>G781*1.2</f>
        <v>0</v>
      </c>
      <c r="M781" s="143"/>
      <c r="N781" s="143">
        <f>E781*G781</f>
        <v>0</v>
      </c>
      <c r="O781" s="143"/>
      <c r="P781" s="143">
        <f>E781*L781</f>
        <v>0</v>
      </c>
    </row>
    <row r="782" spans="2:16" ht="14.25">
      <c r="B782" s="99"/>
      <c r="C782" s="35"/>
      <c r="L782" s="143"/>
      <c r="M782" s="143"/>
      <c r="N782" s="143"/>
      <c r="O782" s="143"/>
      <c r="P782" s="143"/>
    </row>
    <row r="783" spans="2:16" ht="71.25">
      <c r="B783" s="99" t="s">
        <v>241</v>
      </c>
      <c r="C783" s="35" t="s">
        <v>374</v>
      </c>
      <c r="D783" s="64" t="s">
        <v>160</v>
      </c>
      <c r="E783" s="5">
        <v>125</v>
      </c>
      <c r="F783" s="38" t="s">
        <v>263</v>
      </c>
      <c r="G783" s="101"/>
      <c r="H783" s="107"/>
      <c r="L783" s="143">
        <f>G783*1.2</f>
        <v>0</v>
      </c>
      <c r="M783" s="143"/>
      <c r="N783" s="143">
        <f>E783*G783</f>
        <v>0</v>
      </c>
      <c r="O783" s="143"/>
      <c r="P783" s="143">
        <f>E783*L783</f>
        <v>0</v>
      </c>
    </row>
    <row r="784" spans="2:16" ht="14.25">
      <c r="B784" s="99"/>
      <c r="C784" s="35" t="s">
        <v>235</v>
      </c>
      <c r="G784" s="101"/>
      <c r="H784" s="107"/>
      <c r="L784" s="143"/>
      <c r="M784" s="143"/>
      <c r="N784" s="143"/>
      <c r="O784" s="143"/>
      <c r="P784" s="143"/>
    </row>
    <row r="785" spans="2:16" ht="57">
      <c r="B785" s="99" t="s">
        <v>242</v>
      </c>
      <c r="C785" s="35" t="s">
        <v>236</v>
      </c>
      <c r="D785" s="22" t="s">
        <v>67</v>
      </c>
      <c r="E785" s="5">
        <v>9</v>
      </c>
      <c r="F785" s="38" t="s">
        <v>263</v>
      </c>
      <c r="G785" s="101"/>
      <c r="H785" s="107"/>
      <c r="L785" s="143">
        <f>G785*1.2</f>
        <v>0</v>
      </c>
      <c r="M785" s="143"/>
      <c r="N785" s="143">
        <f>E785*G785</f>
        <v>0</v>
      </c>
      <c r="O785" s="143"/>
      <c r="P785" s="143">
        <f>E785*L785</f>
        <v>0</v>
      </c>
    </row>
    <row r="786" spans="2:16" ht="14.25">
      <c r="B786" s="99"/>
      <c r="C786" s="35"/>
      <c r="G786" s="101"/>
      <c r="H786" s="107"/>
      <c r="L786" s="143"/>
      <c r="M786" s="143"/>
      <c r="N786" s="143"/>
      <c r="O786" s="143"/>
      <c r="P786" s="143"/>
    </row>
    <row r="787" spans="2:16" ht="42.75">
      <c r="B787" s="99" t="s">
        <v>243</v>
      </c>
      <c r="C787" s="35" t="s">
        <v>237</v>
      </c>
      <c r="D787" s="22" t="s">
        <v>67</v>
      </c>
      <c r="E787" s="5">
        <v>9</v>
      </c>
      <c r="F787" s="38" t="s">
        <v>263</v>
      </c>
      <c r="G787" s="101"/>
      <c r="H787" s="107"/>
      <c r="L787" s="143">
        <f>G787*1.2</f>
        <v>0</v>
      </c>
      <c r="M787" s="143"/>
      <c r="N787" s="143">
        <f>E787*G787</f>
        <v>0</v>
      </c>
      <c r="O787" s="143"/>
      <c r="P787" s="143">
        <f>E787*L787</f>
        <v>0</v>
      </c>
    </row>
    <row r="788" spans="2:16" ht="14.25">
      <c r="B788" s="99"/>
      <c r="C788" s="35"/>
      <c r="G788" s="101"/>
      <c r="H788" s="107"/>
      <c r="L788" s="143"/>
      <c r="M788" s="143"/>
      <c r="N788" s="143"/>
      <c r="O788" s="143"/>
      <c r="P788" s="143"/>
    </row>
    <row r="789" spans="2:16" ht="57">
      <c r="B789" s="99" t="s">
        <v>244</v>
      </c>
      <c r="C789" s="35" t="s">
        <v>238</v>
      </c>
      <c r="D789" s="22" t="s">
        <v>67</v>
      </c>
      <c r="E789" s="5">
        <v>9</v>
      </c>
      <c r="F789" s="38" t="s">
        <v>263</v>
      </c>
      <c r="G789" s="101"/>
      <c r="H789" s="107"/>
      <c r="L789" s="143">
        <f>G789*1.2</f>
        <v>0</v>
      </c>
      <c r="M789" s="143"/>
      <c r="N789" s="143">
        <f>E789*G789</f>
        <v>0</v>
      </c>
      <c r="O789" s="143"/>
      <c r="P789" s="143">
        <f>E789*L789</f>
        <v>0</v>
      </c>
    </row>
    <row r="790" spans="2:16" ht="14.25">
      <c r="B790" s="99"/>
      <c r="L790" s="143"/>
      <c r="M790" s="143"/>
      <c r="N790" s="143"/>
      <c r="O790" s="143"/>
      <c r="P790" s="143"/>
    </row>
    <row r="791" spans="1:16" ht="30" customHeight="1">
      <c r="A791" s="47" t="s">
        <v>16</v>
      </c>
      <c r="B791" s="48"/>
      <c r="C791" s="108" t="s">
        <v>234</v>
      </c>
      <c r="D791" s="50"/>
      <c r="E791" s="48" t="s">
        <v>239</v>
      </c>
      <c r="F791" s="48"/>
      <c r="G791" s="51"/>
      <c r="H791" s="52"/>
      <c r="L791" s="144"/>
      <c r="M791" s="144"/>
      <c r="N791" s="144">
        <f>SUM(N778:N789)</f>
        <v>0</v>
      </c>
      <c r="O791" s="144"/>
      <c r="P791" s="144">
        <f>SUM(P778:P789)</f>
        <v>0</v>
      </c>
    </row>
    <row r="792" spans="2:16" ht="14.25">
      <c r="B792" s="98"/>
      <c r="L792" s="143"/>
      <c r="M792" s="143"/>
      <c r="N792" s="143"/>
      <c r="O792" s="143"/>
      <c r="P792" s="143"/>
    </row>
    <row r="793" spans="2:16" ht="14.25">
      <c r="B793" s="102" t="s">
        <v>248</v>
      </c>
      <c r="C793" s="104" t="s">
        <v>245</v>
      </c>
      <c r="L793" s="143"/>
      <c r="M793" s="143"/>
      <c r="N793" s="143"/>
      <c r="O793" s="143"/>
      <c r="P793" s="143"/>
    </row>
    <row r="794" spans="2:16" ht="14.25">
      <c r="B794" s="102"/>
      <c r="C794" s="35"/>
      <c r="L794" s="143"/>
      <c r="M794" s="143"/>
      <c r="N794" s="143"/>
      <c r="O794" s="143"/>
      <c r="P794" s="143"/>
    </row>
    <row r="795" spans="2:16" ht="171">
      <c r="B795" s="102" t="s">
        <v>249</v>
      </c>
      <c r="C795" s="35" t="s">
        <v>246</v>
      </c>
      <c r="D795" s="22" t="s">
        <v>67</v>
      </c>
      <c r="E795" s="101">
        <v>1</v>
      </c>
      <c r="F795" s="38" t="s">
        <v>263</v>
      </c>
      <c r="G795" s="101"/>
      <c r="H795" s="107"/>
      <c r="L795" s="143">
        <f>G795*1.2</f>
        <v>0</v>
      </c>
      <c r="M795" s="143"/>
      <c r="N795" s="143">
        <f>E795*G795</f>
        <v>0</v>
      </c>
      <c r="O795" s="143"/>
      <c r="P795" s="143">
        <f>E795*L795</f>
        <v>0</v>
      </c>
    </row>
    <row r="796" spans="2:16" ht="14.25">
      <c r="B796" s="102"/>
      <c r="C796" s="35"/>
      <c r="E796" s="101"/>
      <c r="F796" s="101"/>
      <c r="G796" s="22"/>
      <c r="H796" s="110"/>
      <c r="L796" s="143"/>
      <c r="M796" s="143"/>
      <c r="N796" s="143"/>
      <c r="O796" s="143"/>
      <c r="P796" s="143"/>
    </row>
    <row r="797" spans="2:16" ht="171">
      <c r="B797" s="102" t="s">
        <v>250</v>
      </c>
      <c r="C797" s="35" t="s">
        <v>247</v>
      </c>
      <c r="D797" s="22" t="s">
        <v>67</v>
      </c>
      <c r="E797" s="101">
        <v>7</v>
      </c>
      <c r="F797" s="38" t="s">
        <v>263</v>
      </c>
      <c r="G797" s="101"/>
      <c r="H797" s="107"/>
      <c r="L797" s="143">
        <f>G797*1.2</f>
        <v>0</v>
      </c>
      <c r="M797" s="143"/>
      <c r="N797" s="143">
        <f>E797*G797</f>
        <v>0</v>
      </c>
      <c r="O797" s="143"/>
      <c r="P797" s="143">
        <f>E797*L797</f>
        <v>0</v>
      </c>
    </row>
    <row r="798" spans="2:16" ht="14.25">
      <c r="B798" s="98"/>
      <c r="L798" s="143"/>
      <c r="M798" s="143"/>
      <c r="N798" s="143"/>
      <c r="O798" s="143"/>
      <c r="P798" s="143"/>
    </row>
    <row r="799" spans="1:16" ht="30" customHeight="1">
      <c r="A799" s="47" t="s">
        <v>16</v>
      </c>
      <c r="B799" s="48"/>
      <c r="C799" s="108" t="s">
        <v>245</v>
      </c>
      <c r="D799" s="50"/>
      <c r="E799" s="48" t="s">
        <v>248</v>
      </c>
      <c r="F799" s="48"/>
      <c r="G799" s="51"/>
      <c r="H799" s="52">
        <f>SUM(H795:H797)</f>
        <v>0</v>
      </c>
      <c r="L799" s="144"/>
      <c r="M799" s="144"/>
      <c r="N799" s="144">
        <f>SUM(N792:N797)</f>
        <v>0</v>
      </c>
      <c r="O799" s="144"/>
      <c r="P799" s="144">
        <f>SUM(P792:P797)</f>
        <v>0</v>
      </c>
    </row>
    <row r="800" spans="2:16" ht="14.25">
      <c r="B800" s="98"/>
      <c r="L800" s="143"/>
      <c r="M800" s="143"/>
      <c r="N800" s="143"/>
      <c r="O800" s="143"/>
      <c r="P800" s="143"/>
    </row>
    <row r="801" spans="2:16" ht="14.25">
      <c r="B801" s="98"/>
      <c r="L801" s="143"/>
      <c r="M801" s="143"/>
      <c r="N801" s="143"/>
      <c r="O801" s="143"/>
      <c r="P801" s="143"/>
    </row>
    <row r="802" spans="2:16" ht="14.25">
      <c r="B802" s="79"/>
      <c r="C802" s="15" t="s">
        <v>121</v>
      </c>
      <c r="D802" s="80"/>
      <c r="E802" s="77"/>
      <c r="F802" s="77"/>
      <c r="L802" s="143"/>
      <c r="M802" s="143"/>
      <c r="N802" s="143"/>
      <c r="O802" s="143"/>
      <c r="P802" s="143"/>
    </row>
    <row r="803" spans="5:16" ht="14.25">
      <c r="E803" s="77"/>
      <c r="F803" s="77"/>
      <c r="L803" s="143"/>
      <c r="M803" s="143"/>
      <c r="N803" s="143"/>
      <c r="O803" s="143"/>
      <c r="P803" s="143"/>
    </row>
    <row r="804" spans="2:16" ht="14.25">
      <c r="B804" s="81"/>
      <c r="C804" s="15"/>
      <c r="E804" s="77"/>
      <c r="F804" s="77"/>
      <c r="L804" s="143"/>
      <c r="M804" s="143"/>
      <c r="N804" s="143"/>
      <c r="O804" s="143"/>
      <c r="P804" s="143"/>
    </row>
    <row r="805" spans="5:16" ht="14.25">
      <c r="E805" s="77"/>
      <c r="F805" s="77"/>
      <c r="L805" s="143"/>
      <c r="M805" s="143"/>
      <c r="N805" s="143"/>
      <c r="O805" s="143"/>
      <c r="P805" s="143"/>
    </row>
    <row r="806" spans="2:16" ht="14.25">
      <c r="B806" s="42">
        <v>100</v>
      </c>
      <c r="C806" s="104" t="s">
        <v>211</v>
      </c>
      <c r="E806" s="77"/>
      <c r="F806" s="77"/>
      <c r="H806" s="6">
        <f>H731</f>
        <v>0</v>
      </c>
      <c r="L806" s="143"/>
      <c r="M806" s="143"/>
      <c r="N806" s="143">
        <f>N731</f>
        <v>0</v>
      </c>
      <c r="O806" s="143"/>
      <c r="P806" s="143">
        <f>P731</f>
        <v>0</v>
      </c>
    </row>
    <row r="807" spans="2:16" ht="14.25">
      <c r="B807" s="82"/>
      <c r="C807" s="15"/>
      <c r="E807" s="77"/>
      <c r="F807" s="77"/>
      <c r="L807" s="143"/>
      <c r="M807" s="143"/>
      <c r="N807" s="143"/>
      <c r="O807" s="143"/>
      <c r="P807" s="143"/>
    </row>
    <row r="808" spans="2:16" ht="14.25">
      <c r="B808" s="42">
        <v>200</v>
      </c>
      <c r="C808" s="104" t="s">
        <v>214</v>
      </c>
      <c r="D808" s="15"/>
      <c r="E808" s="15"/>
      <c r="F808" s="15"/>
      <c r="H808" s="6">
        <f>H745</f>
        <v>0</v>
      </c>
      <c r="L808" s="143"/>
      <c r="M808" s="143"/>
      <c r="N808" s="143">
        <f>N745</f>
        <v>0</v>
      </c>
      <c r="O808" s="143"/>
      <c r="P808" s="143">
        <f>P745</f>
        <v>0</v>
      </c>
    </row>
    <row r="809" spans="3:16" ht="14.25">
      <c r="C809" s="15"/>
      <c r="E809" s="77"/>
      <c r="F809" s="77"/>
      <c r="L809" s="143"/>
      <c r="M809" s="143"/>
      <c r="N809" s="143"/>
      <c r="O809" s="143"/>
      <c r="P809" s="143"/>
    </row>
    <row r="810" spans="2:16" ht="28.5">
      <c r="B810" s="42">
        <v>300</v>
      </c>
      <c r="C810" s="104" t="s">
        <v>218</v>
      </c>
      <c r="E810" s="77"/>
      <c r="F810" s="77"/>
      <c r="H810" s="6">
        <f>H763</f>
        <v>0</v>
      </c>
      <c r="L810" s="143"/>
      <c r="M810" s="143"/>
      <c r="N810" s="143">
        <f>N763</f>
        <v>0</v>
      </c>
      <c r="O810" s="143"/>
      <c r="P810" s="143">
        <f>P763</f>
        <v>0</v>
      </c>
    </row>
    <row r="811" spans="3:16" ht="14.25">
      <c r="C811" s="15"/>
      <c r="E811" s="77"/>
      <c r="F811" s="77"/>
      <c r="L811" s="143"/>
      <c r="M811" s="143"/>
      <c r="N811" s="143"/>
      <c r="O811" s="143"/>
      <c r="P811" s="143"/>
    </row>
    <row r="812" spans="2:16" ht="14.25">
      <c r="B812" s="42">
        <v>400</v>
      </c>
      <c r="C812" s="104" t="s">
        <v>226</v>
      </c>
      <c r="E812" s="77"/>
      <c r="F812" s="77"/>
      <c r="H812" s="6">
        <f>H771</f>
        <v>0</v>
      </c>
      <c r="L812" s="143"/>
      <c r="M812" s="143"/>
      <c r="N812" s="143">
        <f>N771</f>
        <v>0</v>
      </c>
      <c r="O812" s="143"/>
      <c r="P812" s="143">
        <f>P771</f>
        <v>0</v>
      </c>
    </row>
    <row r="813" spans="3:16" ht="14.25">
      <c r="C813" s="15"/>
      <c r="E813" s="77"/>
      <c r="F813" s="77"/>
      <c r="L813" s="143"/>
      <c r="M813" s="143"/>
      <c r="N813" s="143"/>
      <c r="O813" s="143"/>
      <c r="P813" s="143"/>
    </row>
    <row r="814" spans="2:16" ht="14.25">
      <c r="B814" s="42">
        <v>500</v>
      </c>
      <c r="C814" s="104" t="s">
        <v>230</v>
      </c>
      <c r="E814" s="77"/>
      <c r="F814" s="77"/>
      <c r="H814" s="6">
        <f>H777</f>
        <v>0</v>
      </c>
      <c r="L814" s="143"/>
      <c r="M814" s="143"/>
      <c r="N814" s="143">
        <f>N777</f>
        <v>0</v>
      </c>
      <c r="O814" s="143"/>
      <c r="P814" s="143">
        <f>P777</f>
        <v>0</v>
      </c>
    </row>
    <row r="815" spans="3:16" ht="14.25">
      <c r="C815" s="15"/>
      <c r="L815" s="143"/>
      <c r="M815" s="143"/>
      <c r="N815" s="143"/>
      <c r="O815" s="143"/>
      <c r="P815" s="143"/>
    </row>
    <row r="816" spans="2:16" ht="14.25">
      <c r="B816" s="42">
        <v>600</v>
      </c>
      <c r="C816" s="104" t="s">
        <v>234</v>
      </c>
      <c r="H816" s="6">
        <f>H791</f>
        <v>0</v>
      </c>
      <c r="L816" s="143"/>
      <c r="M816" s="143"/>
      <c r="N816" s="143">
        <f>N791</f>
        <v>0</v>
      </c>
      <c r="O816" s="143"/>
      <c r="P816" s="143">
        <f>P791</f>
        <v>0</v>
      </c>
    </row>
    <row r="817" spans="3:16" ht="14.25">
      <c r="C817" s="15"/>
      <c r="L817" s="143"/>
      <c r="M817" s="143"/>
      <c r="N817" s="143"/>
      <c r="O817" s="143"/>
      <c r="P817" s="143"/>
    </row>
    <row r="818" spans="2:16" ht="14.25">
      <c r="B818" s="42">
        <v>700</v>
      </c>
      <c r="C818" s="104" t="s">
        <v>245</v>
      </c>
      <c r="H818" s="6">
        <f>H799</f>
        <v>0</v>
      </c>
      <c r="L818" s="143"/>
      <c r="M818" s="143"/>
      <c r="N818" s="143">
        <f>N799</f>
        <v>0</v>
      </c>
      <c r="O818" s="143"/>
      <c r="P818" s="143">
        <f>P799</f>
        <v>0</v>
      </c>
    </row>
    <row r="819" spans="2:16" ht="14.25">
      <c r="B819" s="98"/>
      <c r="L819" s="143"/>
      <c r="M819" s="143"/>
      <c r="N819" s="143"/>
      <c r="O819" s="143"/>
      <c r="P819" s="143"/>
    </row>
    <row r="820" spans="2:16" ht="14.25">
      <c r="B820" s="98"/>
      <c r="L820" s="143"/>
      <c r="M820" s="143"/>
      <c r="N820" s="143"/>
      <c r="O820" s="143"/>
      <c r="P820" s="143"/>
    </row>
    <row r="821" spans="2:16" ht="14.25">
      <c r="B821" s="98"/>
      <c r="C821" s="3" t="s">
        <v>112</v>
      </c>
      <c r="H821" s="6">
        <f>SUM(H806:H818)</f>
        <v>0</v>
      </c>
      <c r="L821" s="143"/>
      <c r="M821" s="143"/>
      <c r="N821" s="143">
        <f>SUM(N806:N818)</f>
        <v>0</v>
      </c>
      <c r="O821" s="143"/>
      <c r="P821" s="143">
        <f>SUM(P806:P818)</f>
        <v>0</v>
      </c>
    </row>
    <row r="822" spans="2:16" ht="14.25">
      <c r="B822" s="98"/>
      <c r="L822" s="143"/>
      <c r="M822" s="143"/>
      <c r="N822" s="143"/>
      <c r="O822" s="143"/>
      <c r="P822" s="143"/>
    </row>
    <row r="823" spans="2:16" ht="14.25">
      <c r="B823" s="98"/>
      <c r="L823" s="143"/>
      <c r="M823" s="143"/>
      <c r="N823" s="143"/>
      <c r="O823" s="143"/>
      <c r="P823" s="143"/>
    </row>
    <row r="824" spans="2:16" ht="14.25">
      <c r="B824" s="98"/>
      <c r="L824" s="143"/>
      <c r="M824" s="143"/>
      <c r="N824" s="143"/>
      <c r="O824" s="143"/>
      <c r="P824" s="143"/>
    </row>
    <row r="825" spans="2:16" ht="14.25">
      <c r="B825" s="98"/>
      <c r="L825" s="143"/>
      <c r="M825" s="143"/>
      <c r="N825" s="143"/>
      <c r="O825" s="143"/>
      <c r="P825" s="143"/>
    </row>
    <row r="826" spans="2:16" ht="14.25">
      <c r="B826" s="98"/>
      <c r="L826" s="143"/>
      <c r="M826" s="143"/>
      <c r="N826" s="143"/>
      <c r="O826" s="143"/>
      <c r="P826" s="143"/>
    </row>
    <row r="827" spans="2:16" ht="14.25">
      <c r="B827" s="98"/>
      <c r="L827" s="143"/>
      <c r="M827" s="143"/>
      <c r="N827" s="143"/>
      <c r="O827" s="143"/>
      <c r="P827" s="143"/>
    </row>
    <row r="828" spans="2:16" ht="14.25">
      <c r="B828" s="98"/>
      <c r="L828" s="143"/>
      <c r="M828" s="143"/>
      <c r="N828" s="143"/>
      <c r="O828" s="143"/>
      <c r="P828" s="143"/>
    </row>
    <row r="829" spans="2:16" ht="14.25">
      <c r="B829" s="98"/>
      <c r="L829" s="143"/>
      <c r="M829" s="143"/>
      <c r="N829" s="143"/>
      <c r="O829" s="143"/>
      <c r="P829" s="143"/>
    </row>
    <row r="830" spans="2:16" ht="14.25">
      <c r="B830" s="98"/>
      <c r="L830" s="143"/>
      <c r="M830" s="143"/>
      <c r="N830" s="143"/>
      <c r="O830" s="143"/>
      <c r="P830" s="143"/>
    </row>
    <row r="831" spans="2:16" ht="14.25">
      <c r="B831" s="98"/>
      <c r="L831" s="143"/>
      <c r="M831" s="143"/>
      <c r="N831" s="143"/>
      <c r="O831" s="143"/>
      <c r="P831" s="143"/>
    </row>
    <row r="832" spans="2:16" ht="14.25">
      <c r="B832" s="98"/>
      <c r="L832" s="143"/>
      <c r="M832" s="143"/>
      <c r="N832" s="143"/>
      <c r="O832" s="143"/>
      <c r="P832" s="143"/>
    </row>
    <row r="833" spans="2:16" ht="14.25">
      <c r="B833" s="98"/>
      <c r="L833" s="143"/>
      <c r="M833" s="143"/>
      <c r="N833" s="143"/>
      <c r="O833" s="143"/>
      <c r="P833" s="143"/>
    </row>
    <row r="834" spans="2:16" ht="14.25">
      <c r="B834" s="98"/>
      <c r="L834" s="143"/>
      <c r="M834" s="143"/>
      <c r="N834" s="143"/>
      <c r="O834" s="143"/>
      <c r="P834" s="143"/>
    </row>
    <row r="835" spans="2:16" ht="14.25">
      <c r="B835" s="98"/>
      <c r="L835" s="143"/>
      <c r="M835" s="143"/>
      <c r="N835" s="143"/>
      <c r="O835" s="143"/>
      <c r="P835" s="143"/>
    </row>
    <row r="836" spans="2:16" ht="14.25">
      <c r="B836" s="98"/>
      <c r="L836" s="143"/>
      <c r="M836" s="143"/>
      <c r="N836" s="143"/>
      <c r="O836" s="143"/>
      <c r="P836" s="143"/>
    </row>
    <row r="837" spans="2:16" ht="14.25">
      <c r="B837" s="98"/>
      <c r="L837" s="143"/>
      <c r="M837" s="143"/>
      <c r="N837" s="143"/>
      <c r="O837" s="143"/>
      <c r="P837" s="143"/>
    </row>
    <row r="838" spans="2:16" ht="14.25">
      <c r="B838" s="98"/>
      <c r="L838" s="143"/>
      <c r="M838" s="143"/>
      <c r="N838" s="143"/>
      <c r="O838" s="143"/>
      <c r="P838" s="143"/>
    </row>
    <row r="839" spans="2:16" ht="14.25">
      <c r="B839" s="98"/>
      <c r="L839" s="143"/>
      <c r="M839" s="143"/>
      <c r="N839" s="143"/>
      <c r="O839" s="143"/>
      <c r="P839" s="143"/>
    </row>
    <row r="840" spans="2:16" ht="14.25">
      <c r="B840" s="98"/>
      <c r="L840" s="143"/>
      <c r="M840" s="143"/>
      <c r="N840" s="143"/>
      <c r="O840" s="143"/>
      <c r="P840" s="143"/>
    </row>
    <row r="841" spans="2:16" ht="14.25">
      <c r="B841" s="98"/>
      <c r="L841" s="143"/>
      <c r="M841" s="143"/>
      <c r="N841" s="143"/>
      <c r="O841" s="143"/>
      <c r="P841" s="143"/>
    </row>
    <row r="842" spans="2:16" ht="14.25">
      <c r="B842" s="98"/>
      <c r="L842" s="143"/>
      <c r="M842" s="143"/>
      <c r="N842" s="143"/>
      <c r="O842" s="143"/>
      <c r="P842" s="143"/>
    </row>
    <row r="843" spans="2:16" ht="14.25">
      <c r="B843" s="98"/>
      <c r="L843" s="143"/>
      <c r="M843" s="143"/>
      <c r="N843" s="143"/>
      <c r="O843" s="143"/>
      <c r="P843" s="143"/>
    </row>
    <row r="844" spans="2:16" ht="14.25">
      <c r="B844" s="98"/>
      <c r="L844" s="143"/>
      <c r="M844" s="143"/>
      <c r="N844" s="143"/>
      <c r="O844" s="143"/>
      <c r="P844" s="143"/>
    </row>
    <row r="845" spans="2:16" ht="14.25">
      <c r="B845" s="98"/>
      <c r="L845" s="143"/>
      <c r="M845" s="143"/>
      <c r="N845" s="143"/>
      <c r="O845" s="143"/>
      <c r="P845" s="143"/>
    </row>
    <row r="846" spans="2:16" ht="14.25">
      <c r="B846" s="98"/>
      <c r="L846" s="143"/>
      <c r="M846" s="143"/>
      <c r="N846" s="143"/>
      <c r="O846" s="143"/>
      <c r="P846" s="143"/>
    </row>
    <row r="847" spans="2:16" ht="14.25">
      <c r="B847" s="98"/>
      <c r="L847" s="143"/>
      <c r="M847" s="143"/>
      <c r="N847" s="143"/>
      <c r="O847" s="143"/>
      <c r="P847" s="143"/>
    </row>
    <row r="848" spans="2:16" ht="14.25">
      <c r="B848" s="98"/>
      <c r="L848" s="143"/>
      <c r="M848" s="143"/>
      <c r="N848" s="143"/>
      <c r="O848" s="143"/>
      <c r="P848" s="143"/>
    </row>
    <row r="849" spans="2:16" ht="14.25">
      <c r="B849" s="98"/>
      <c r="L849" s="143"/>
      <c r="M849" s="143"/>
      <c r="N849" s="143"/>
      <c r="O849" s="143"/>
      <c r="P849" s="143"/>
    </row>
    <row r="850" spans="2:16" ht="14.25">
      <c r="B850" s="98"/>
      <c r="L850" s="143"/>
      <c r="M850" s="143"/>
      <c r="N850" s="143"/>
      <c r="O850" s="143"/>
      <c r="P850" s="143"/>
    </row>
    <row r="851" spans="2:16" ht="14.25">
      <c r="B851" s="98"/>
      <c r="L851" s="143"/>
      <c r="M851" s="143"/>
      <c r="N851" s="143"/>
      <c r="O851" s="143"/>
      <c r="P851" s="143"/>
    </row>
    <row r="852" spans="2:16" ht="14.25">
      <c r="B852" s="98"/>
      <c r="L852" s="143"/>
      <c r="M852" s="143"/>
      <c r="N852" s="143"/>
      <c r="O852" s="143"/>
      <c r="P852" s="143"/>
    </row>
    <row r="853" spans="2:16" ht="14.25">
      <c r="B853" s="98"/>
      <c r="L853" s="143"/>
      <c r="M853" s="143"/>
      <c r="N853" s="143"/>
      <c r="O853" s="143"/>
      <c r="P853" s="143"/>
    </row>
    <row r="854" spans="2:16" ht="14.25">
      <c r="B854" s="98"/>
      <c r="L854" s="143"/>
      <c r="M854" s="143"/>
      <c r="N854" s="143"/>
      <c r="O854" s="143"/>
      <c r="P854" s="143"/>
    </row>
    <row r="855" spans="2:16" ht="14.25">
      <c r="B855" s="98"/>
      <c r="L855" s="143"/>
      <c r="M855" s="143"/>
      <c r="N855" s="143"/>
      <c r="O855" s="143"/>
      <c r="P855" s="143"/>
    </row>
    <row r="856" spans="2:16" ht="14.25">
      <c r="B856" s="98"/>
      <c r="L856" s="143"/>
      <c r="M856" s="143"/>
      <c r="N856" s="143"/>
      <c r="O856" s="143"/>
      <c r="P856" s="143"/>
    </row>
    <row r="857" spans="2:16" ht="14.25">
      <c r="B857" s="98"/>
      <c r="L857" s="143"/>
      <c r="M857" s="143"/>
      <c r="N857" s="143"/>
      <c r="O857" s="143"/>
      <c r="P857" s="143"/>
    </row>
    <row r="858" spans="2:16" ht="14.25">
      <c r="B858" s="98"/>
      <c r="L858" s="143"/>
      <c r="M858" s="143"/>
      <c r="N858" s="143"/>
      <c r="O858" s="143"/>
      <c r="P858" s="143"/>
    </row>
    <row r="859" spans="2:16" ht="14.25">
      <c r="B859" s="98"/>
      <c r="L859" s="143"/>
      <c r="M859" s="143"/>
      <c r="N859" s="143"/>
      <c r="O859" s="143"/>
      <c r="P859" s="143"/>
    </row>
    <row r="860" spans="2:16" ht="14.25">
      <c r="B860" s="98"/>
      <c r="L860" s="143"/>
      <c r="M860" s="143"/>
      <c r="N860" s="143"/>
      <c r="O860" s="143"/>
      <c r="P860" s="143"/>
    </row>
    <row r="861" spans="2:16" ht="14.25">
      <c r="B861" s="98"/>
      <c r="L861" s="143"/>
      <c r="M861" s="143"/>
      <c r="N861" s="143"/>
      <c r="O861" s="143"/>
      <c r="P861" s="143"/>
    </row>
    <row r="862" spans="2:16" ht="14.25">
      <c r="B862" s="98"/>
      <c r="L862" s="143"/>
      <c r="M862" s="143"/>
      <c r="N862" s="143"/>
      <c r="O862" s="143"/>
      <c r="P862" s="143"/>
    </row>
    <row r="863" spans="2:16" ht="14.25">
      <c r="B863" s="98"/>
      <c r="L863" s="143"/>
      <c r="M863" s="143"/>
      <c r="N863" s="143"/>
      <c r="O863" s="143"/>
      <c r="P863" s="143"/>
    </row>
    <row r="864" spans="2:16" ht="14.25">
      <c r="B864" s="98"/>
      <c r="L864" s="143"/>
      <c r="M864" s="143"/>
      <c r="N864" s="143"/>
      <c r="O864" s="143"/>
      <c r="P864" s="143"/>
    </row>
    <row r="865" spans="2:16" ht="14.25">
      <c r="B865" s="98"/>
      <c r="L865" s="143"/>
      <c r="M865" s="143"/>
      <c r="N865" s="143"/>
      <c r="O865" s="143"/>
      <c r="P865" s="143"/>
    </row>
    <row r="866" spans="2:16" ht="14.25">
      <c r="B866" s="98"/>
      <c r="L866" s="143"/>
      <c r="M866" s="143"/>
      <c r="N866" s="143"/>
      <c r="O866" s="143"/>
      <c r="P866" s="143"/>
    </row>
    <row r="867" spans="2:16" ht="14.25">
      <c r="B867" s="98"/>
      <c r="L867" s="143"/>
      <c r="M867" s="143"/>
      <c r="N867" s="143"/>
      <c r="O867" s="143"/>
      <c r="P867" s="143"/>
    </row>
    <row r="868" spans="2:16" ht="14.25">
      <c r="B868" s="98"/>
      <c r="L868" s="143"/>
      <c r="M868" s="143"/>
      <c r="N868" s="143"/>
      <c r="O868" s="143"/>
      <c r="P868" s="143"/>
    </row>
    <row r="869" spans="2:16" ht="14.25">
      <c r="B869" s="98"/>
      <c r="L869" s="143"/>
      <c r="M869" s="143"/>
      <c r="N869" s="143"/>
      <c r="O869" s="143"/>
      <c r="P869" s="143"/>
    </row>
    <row r="870" spans="2:16" ht="14.25">
      <c r="B870" s="98"/>
      <c r="L870" s="143"/>
      <c r="M870" s="143"/>
      <c r="N870" s="143"/>
      <c r="O870" s="143"/>
      <c r="P870" s="143"/>
    </row>
    <row r="871" spans="2:16" ht="14.25">
      <c r="B871" s="98"/>
      <c r="L871" s="143"/>
      <c r="M871" s="143"/>
      <c r="N871" s="143"/>
      <c r="O871" s="143"/>
      <c r="P871" s="143"/>
    </row>
    <row r="872" spans="1:16" ht="14.25">
      <c r="A872" s="4"/>
      <c r="B872" s="4"/>
      <c r="C872" s="4"/>
      <c r="E872" s="4"/>
      <c r="F872" s="4"/>
      <c r="G872" s="4"/>
      <c r="H872" s="4"/>
      <c r="L872" s="143"/>
      <c r="M872" s="143"/>
      <c r="N872" s="143"/>
      <c r="O872" s="143"/>
      <c r="P872" s="143"/>
    </row>
    <row r="873" spans="1:16" ht="14.25">
      <c r="A873" s="4"/>
      <c r="B873" s="4"/>
      <c r="C873" s="4"/>
      <c r="E873" s="4"/>
      <c r="F873" s="4"/>
      <c r="G873" s="4"/>
      <c r="H873" s="4"/>
      <c r="L873" s="143"/>
      <c r="M873" s="143"/>
      <c r="N873" s="143"/>
      <c r="O873" s="143"/>
      <c r="P873" s="143"/>
    </row>
    <row r="874" spans="1:16" ht="14.25">
      <c r="A874" s="4"/>
      <c r="B874" s="4"/>
      <c r="C874" s="4"/>
      <c r="E874" s="4"/>
      <c r="F874" s="4"/>
      <c r="G874" s="4"/>
      <c r="H874" s="4"/>
      <c r="L874" s="143"/>
      <c r="M874" s="143"/>
      <c r="N874" s="143"/>
      <c r="O874" s="143"/>
      <c r="P874" s="143"/>
    </row>
    <row r="875" spans="1:16" ht="14.25">
      <c r="A875" s="4"/>
      <c r="B875" s="4"/>
      <c r="C875" s="4"/>
      <c r="E875" s="4"/>
      <c r="F875" s="4"/>
      <c r="G875" s="4"/>
      <c r="H875" s="4"/>
      <c r="L875" s="143"/>
      <c r="M875" s="143"/>
      <c r="N875" s="143"/>
      <c r="O875" s="143"/>
      <c r="P875" s="143"/>
    </row>
    <row r="876" spans="1:16" ht="14.25">
      <c r="A876" s="4"/>
      <c r="B876" s="4"/>
      <c r="C876" s="4"/>
      <c r="E876" s="4"/>
      <c r="F876" s="4"/>
      <c r="G876" s="4"/>
      <c r="H876" s="4"/>
      <c r="L876" s="143"/>
      <c r="M876" s="143"/>
      <c r="N876" s="143"/>
      <c r="O876" s="143"/>
      <c r="P876" s="143"/>
    </row>
    <row r="877" spans="1:16" ht="14.25">
      <c r="A877" s="4"/>
      <c r="B877" s="4"/>
      <c r="C877" s="4"/>
      <c r="E877" s="4"/>
      <c r="F877" s="4"/>
      <c r="G877" s="4"/>
      <c r="H877" s="4"/>
      <c r="L877" s="143"/>
      <c r="M877" s="143"/>
      <c r="N877" s="143"/>
      <c r="O877" s="143"/>
      <c r="P877" s="143"/>
    </row>
    <row r="878" spans="1:16" ht="14.25">
      <c r="A878" s="4"/>
      <c r="B878" s="4"/>
      <c r="C878" s="4"/>
      <c r="E878" s="4"/>
      <c r="F878" s="4"/>
      <c r="G878" s="4"/>
      <c r="H878" s="4"/>
      <c r="L878" s="143"/>
      <c r="M878" s="143"/>
      <c r="N878" s="143"/>
      <c r="O878" s="143"/>
      <c r="P878" s="143"/>
    </row>
    <row r="879" spans="1:16" ht="14.25">
      <c r="A879" s="4"/>
      <c r="B879" s="4"/>
      <c r="C879" s="4"/>
      <c r="E879" s="4"/>
      <c r="F879" s="4"/>
      <c r="G879" s="4"/>
      <c r="H879" s="4"/>
      <c r="L879" s="143"/>
      <c r="M879" s="143"/>
      <c r="N879" s="143"/>
      <c r="O879" s="143"/>
      <c r="P879" s="143"/>
    </row>
    <row r="880" spans="1:16" ht="14.25">
      <c r="A880" s="4"/>
      <c r="B880" s="4"/>
      <c r="C880" s="4"/>
      <c r="E880" s="4"/>
      <c r="F880" s="4"/>
      <c r="G880" s="4"/>
      <c r="H880" s="4"/>
      <c r="L880" s="143"/>
      <c r="M880" s="143"/>
      <c r="N880" s="143"/>
      <c r="O880" s="143"/>
      <c r="P880" s="143"/>
    </row>
    <row r="881" spans="1:16" ht="14.25">
      <c r="A881" s="4"/>
      <c r="B881" s="4"/>
      <c r="C881" s="4"/>
      <c r="E881" s="4"/>
      <c r="F881" s="4"/>
      <c r="G881" s="4"/>
      <c r="H881" s="4"/>
      <c r="L881" s="143"/>
      <c r="M881" s="143"/>
      <c r="N881" s="143"/>
      <c r="O881" s="143"/>
      <c r="P881" s="143"/>
    </row>
    <row r="882" spans="1:16" ht="14.25">
      <c r="A882" s="4"/>
      <c r="B882" s="4"/>
      <c r="C882" s="4"/>
      <c r="E882" s="4"/>
      <c r="F882" s="4"/>
      <c r="G882" s="4"/>
      <c r="H882" s="4"/>
      <c r="L882" s="143"/>
      <c r="M882" s="143"/>
      <c r="N882" s="143"/>
      <c r="O882" s="143"/>
      <c r="P882" s="143"/>
    </row>
    <row r="883" spans="1:16" ht="14.25">
      <c r="A883" s="4"/>
      <c r="B883" s="4"/>
      <c r="C883" s="4"/>
      <c r="E883" s="4"/>
      <c r="F883" s="4"/>
      <c r="G883" s="4"/>
      <c r="H883" s="4"/>
      <c r="L883" s="143"/>
      <c r="M883" s="143"/>
      <c r="N883" s="143"/>
      <c r="O883" s="143"/>
      <c r="P883" s="143"/>
    </row>
    <row r="884" spans="1:16" ht="14.25">
      <c r="A884" s="4"/>
      <c r="B884" s="4"/>
      <c r="C884" s="4"/>
      <c r="E884" s="4"/>
      <c r="F884" s="4"/>
      <c r="G884" s="4"/>
      <c r="H884" s="4"/>
      <c r="L884" s="143"/>
      <c r="M884" s="143"/>
      <c r="N884" s="143"/>
      <c r="O884" s="143"/>
      <c r="P884" s="143"/>
    </row>
    <row r="885" spans="1:16" ht="14.25">
      <c r="A885" s="4"/>
      <c r="B885" s="4"/>
      <c r="C885" s="4"/>
      <c r="E885" s="4"/>
      <c r="F885" s="4"/>
      <c r="G885" s="4"/>
      <c r="H885" s="4"/>
      <c r="L885" s="143"/>
      <c r="M885" s="143"/>
      <c r="N885" s="143"/>
      <c r="O885" s="143"/>
      <c r="P885" s="143"/>
    </row>
    <row r="886" spans="1:16" ht="14.25">
      <c r="A886" s="4"/>
      <c r="B886" s="4"/>
      <c r="C886" s="4"/>
      <c r="E886" s="4"/>
      <c r="F886" s="4"/>
      <c r="G886" s="4"/>
      <c r="H886" s="4"/>
      <c r="L886" s="143"/>
      <c r="M886" s="143"/>
      <c r="N886" s="143"/>
      <c r="O886" s="143"/>
      <c r="P886" s="143"/>
    </row>
    <row r="887" spans="1:16" ht="30" customHeight="1">
      <c r="A887" s="4"/>
      <c r="B887" s="4"/>
      <c r="C887" s="4"/>
      <c r="E887" s="4"/>
      <c r="F887" s="4"/>
      <c r="G887" s="4"/>
      <c r="H887" s="4"/>
      <c r="L887" s="143"/>
      <c r="M887" s="143"/>
      <c r="N887" s="143"/>
      <c r="O887" s="143"/>
      <c r="P887" s="143"/>
    </row>
    <row r="888" spans="12:16" ht="14.25">
      <c r="L888" s="143"/>
      <c r="M888" s="143"/>
      <c r="N888" s="143"/>
      <c r="O888" s="143"/>
      <c r="P888" s="143"/>
    </row>
    <row r="889" spans="12:16" ht="14.25">
      <c r="L889" s="143"/>
      <c r="M889" s="143"/>
      <c r="N889" s="143"/>
      <c r="O889" s="143"/>
      <c r="P889" s="143"/>
    </row>
    <row r="890" spans="12:16" ht="14.25">
      <c r="L890" s="143"/>
      <c r="M890" s="143"/>
      <c r="N890" s="143"/>
      <c r="O890" s="143"/>
      <c r="P890" s="143"/>
    </row>
    <row r="891" spans="12:16" ht="14.25">
      <c r="L891" s="143"/>
      <c r="M891" s="143"/>
      <c r="N891" s="143"/>
      <c r="O891" s="143"/>
      <c r="P891" s="143"/>
    </row>
    <row r="892" spans="12:16" ht="14.25">
      <c r="L892" s="143"/>
      <c r="M892" s="143"/>
      <c r="N892" s="143"/>
      <c r="O892" s="143"/>
      <c r="P892" s="143"/>
    </row>
    <row r="893" spans="12:16" ht="14.25">
      <c r="L893" s="143"/>
      <c r="M893" s="143"/>
      <c r="N893" s="143"/>
      <c r="O893" s="143"/>
      <c r="P893" s="143"/>
    </row>
    <row r="894" spans="12:16" ht="14.25">
      <c r="L894" s="143"/>
      <c r="M894" s="143"/>
      <c r="N894" s="143"/>
      <c r="O894" s="143"/>
      <c r="P894" s="143"/>
    </row>
    <row r="895" spans="12:16" ht="14.25">
      <c r="L895" s="143"/>
      <c r="M895" s="143"/>
      <c r="N895" s="143"/>
      <c r="O895" s="143"/>
      <c r="P895" s="143"/>
    </row>
    <row r="896" spans="12:16" ht="14.25">
      <c r="L896" s="143"/>
      <c r="M896" s="143"/>
      <c r="N896" s="143"/>
      <c r="O896" s="143"/>
      <c r="P896" s="143"/>
    </row>
    <row r="897" spans="12:16" ht="14.25">
      <c r="L897" s="143"/>
      <c r="M897" s="143"/>
      <c r="N897" s="143"/>
      <c r="O897" s="143"/>
      <c r="P897" s="143"/>
    </row>
    <row r="898" spans="1:16" s="11" customFormat="1" ht="40.5" customHeight="1">
      <c r="A898" s="164" t="s">
        <v>264</v>
      </c>
      <c r="B898" s="164"/>
      <c r="C898" s="164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</row>
    <row r="899" spans="1:16" s="11" customFormat="1" ht="48.75" customHeight="1">
      <c r="A899" s="165" t="s">
        <v>323</v>
      </c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</row>
    <row r="900" ht="14.25">
      <c r="B900" s="98"/>
    </row>
    <row r="901" ht="14.25">
      <c r="B901" s="98"/>
    </row>
    <row r="902" ht="14.25">
      <c r="B902" s="98"/>
    </row>
    <row r="903" ht="14.25">
      <c r="B903" s="98"/>
    </row>
    <row r="904" ht="14.25">
      <c r="B904" s="98"/>
    </row>
    <row r="905" ht="14.25">
      <c r="B905" s="98"/>
    </row>
    <row r="906" ht="14.25">
      <c r="B906" s="98"/>
    </row>
    <row r="907" ht="14.25">
      <c r="B907" s="98"/>
    </row>
    <row r="908" ht="14.25">
      <c r="B908" s="98"/>
    </row>
    <row r="909" ht="14.25">
      <c r="B909" s="98"/>
    </row>
    <row r="910" ht="14.25">
      <c r="B910" s="98"/>
    </row>
    <row r="911" ht="14.25">
      <c r="B911" s="98"/>
    </row>
    <row r="912" ht="14.25">
      <c r="B912" s="98"/>
    </row>
    <row r="913" ht="14.25">
      <c r="B913" s="98"/>
    </row>
    <row r="914" ht="14.25">
      <c r="B914" s="98"/>
    </row>
    <row r="915" ht="14.25">
      <c r="B915" s="98"/>
    </row>
    <row r="916" ht="14.25">
      <c r="B916" s="98"/>
    </row>
    <row r="917" ht="14.25">
      <c r="B917" s="98"/>
    </row>
    <row r="918" ht="14.25">
      <c r="B918" s="98"/>
    </row>
    <row r="919" ht="14.25">
      <c r="B919" s="98"/>
    </row>
    <row r="920" ht="14.25">
      <c r="B920" s="98"/>
    </row>
    <row r="921" ht="14.25">
      <c r="B921" s="98"/>
    </row>
    <row r="922" ht="14.25">
      <c r="B922" s="98"/>
    </row>
    <row r="923" ht="14.25">
      <c r="B923" s="98"/>
    </row>
    <row r="924" ht="14.25">
      <c r="B924" s="98"/>
    </row>
    <row r="925" ht="14.25">
      <c r="B925" s="98"/>
    </row>
    <row r="926" ht="14.25">
      <c r="B926" s="98"/>
    </row>
    <row r="927" ht="14.25">
      <c r="B927" s="98"/>
    </row>
    <row r="928" ht="14.25">
      <c r="B928" s="98"/>
    </row>
    <row r="929" ht="14.25">
      <c r="B929" s="98"/>
    </row>
    <row r="930" ht="14.25">
      <c r="B930" s="98"/>
    </row>
    <row r="931" ht="14.25">
      <c r="B931" s="98"/>
    </row>
    <row r="932" ht="14.25">
      <c r="B932" s="98"/>
    </row>
    <row r="933" ht="14.25">
      <c r="B933" s="98"/>
    </row>
    <row r="934" ht="14.25">
      <c r="B934" s="98"/>
    </row>
    <row r="935" ht="14.25">
      <c r="B935" s="98"/>
    </row>
    <row r="936" ht="14.25">
      <c r="B936" s="98"/>
    </row>
    <row r="937" spans="12:16" ht="14.25">
      <c r="L937" s="143"/>
      <c r="M937" s="143"/>
      <c r="N937" s="143"/>
      <c r="O937" s="143"/>
      <c r="P937" s="143"/>
    </row>
    <row r="938" spans="2:16" ht="28.5">
      <c r="B938" s="102" t="s">
        <v>149</v>
      </c>
      <c r="C938" s="104" t="s">
        <v>251</v>
      </c>
      <c r="L938" s="143"/>
      <c r="M938" s="143"/>
      <c r="N938" s="143"/>
      <c r="O938" s="143"/>
      <c r="P938" s="143"/>
    </row>
    <row r="939" spans="2:16" ht="14.25">
      <c r="B939" s="102"/>
      <c r="C939" s="35"/>
      <c r="L939" s="143"/>
      <c r="M939" s="143"/>
      <c r="N939" s="143"/>
      <c r="O939" s="143"/>
      <c r="P939" s="143"/>
    </row>
    <row r="940" spans="2:16" ht="46.5" customHeight="1">
      <c r="B940" s="102" t="s">
        <v>150</v>
      </c>
      <c r="C940" s="35" t="s">
        <v>262</v>
      </c>
      <c r="D940" s="64" t="s">
        <v>160</v>
      </c>
      <c r="E940" s="101">
        <v>390</v>
      </c>
      <c r="F940" s="38" t="s">
        <v>263</v>
      </c>
      <c r="G940" s="101"/>
      <c r="H940" s="107"/>
      <c r="L940" s="143">
        <f>G940*1.2</f>
        <v>0</v>
      </c>
      <c r="M940" s="143"/>
      <c r="N940" s="143">
        <f>E940*G940</f>
        <v>0</v>
      </c>
      <c r="O940" s="143"/>
      <c r="P940" s="143">
        <f>E940*L940</f>
        <v>0</v>
      </c>
    </row>
    <row r="941" spans="2:16" ht="14.25">
      <c r="B941" s="102"/>
      <c r="C941" s="35"/>
      <c r="E941" s="101"/>
      <c r="F941" s="101"/>
      <c r="G941" s="101"/>
      <c r="H941" s="107"/>
      <c r="L941" s="143"/>
      <c r="M941" s="143"/>
      <c r="N941" s="143"/>
      <c r="O941" s="143"/>
      <c r="P941" s="143"/>
    </row>
    <row r="942" spans="2:16" ht="71.25">
      <c r="B942" s="102" t="s">
        <v>151</v>
      </c>
      <c r="C942" s="35" t="s">
        <v>261</v>
      </c>
      <c r="D942" s="22" t="s">
        <v>67</v>
      </c>
      <c r="E942" s="101">
        <v>26</v>
      </c>
      <c r="F942" s="38" t="s">
        <v>263</v>
      </c>
      <c r="G942" s="101"/>
      <c r="H942" s="107"/>
      <c r="L942" s="143">
        <f>G942*1.2</f>
        <v>0</v>
      </c>
      <c r="M942" s="143"/>
      <c r="N942" s="143">
        <f>E942*G942</f>
        <v>0</v>
      </c>
      <c r="O942" s="143"/>
      <c r="P942" s="143">
        <f>E942*L942</f>
        <v>0</v>
      </c>
    </row>
    <row r="943" spans="2:16" ht="14.25">
      <c r="B943" s="102"/>
      <c r="C943" s="35"/>
      <c r="E943" s="101"/>
      <c r="F943" s="101"/>
      <c r="H943" s="107"/>
      <c r="L943" s="143"/>
      <c r="M943" s="143"/>
      <c r="N943" s="143"/>
      <c r="O943" s="143"/>
      <c r="P943" s="143"/>
    </row>
    <row r="944" spans="2:16" ht="42.75">
      <c r="B944" s="102" t="s">
        <v>152</v>
      </c>
      <c r="C944" s="35" t="s">
        <v>252</v>
      </c>
      <c r="D944" s="22" t="s">
        <v>362</v>
      </c>
      <c r="E944" s="101">
        <v>1</v>
      </c>
      <c r="F944" s="38" t="s">
        <v>263</v>
      </c>
      <c r="H944" s="107"/>
      <c r="L944" s="143">
        <f>G944*1.2</f>
        <v>0</v>
      </c>
      <c r="M944" s="143"/>
      <c r="N944" s="143">
        <f>E944*G944</f>
        <v>0</v>
      </c>
      <c r="O944" s="143"/>
      <c r="P944" s="143">
        <f>E944*L944</f>
        <v>0</v>
      </c>
    </row>
    <row r="945" spans="12:16" ht="14.25">
      <c r="L945" s="143"/>
      <c r="M945" s="143"/>
      <c r="N945" s="143"/>
      <c r="O945" s="143"/>
      <c r="P945" s="143"/>
    </row>
    <row r="946" spans="1:16" ht="28.5">
      <c r="A946" s="47" t="s">
        <v>16</v>
      </c>
      <c r="B946" s="48"/>
      <c r="C946" s="108" t="s">
        <v>251</v>
      </c>
      <c r="D946" s="50"/>
      <c r="E946" s="48" t="s">
        <v>149</v>
      </c>
      <c r="F946" s="48"/>
      <c r="G946" s="51"/>
      <c r="H946" s="52">
        <f>SUM(H940:H944)</f>
        <v>0</v>
      </c>
      <c r="L946" s="144"/>
      <c r="M946" s="144"/>
      <c r="N946" s="144">
        <f>SUM(N938:N944)</f>
        <v>0</v>
      </c>
      <c r="O946" s="144"/>
      <c r="P946" s="144">
        <f>SUM(P938:P944)</f>
        <v>0</v>
      </c>
    </row>
    <row r="947" spans="2:16" ht="14.25">
      <c r="B947" s="98"/>
      <c r="L947" s="143"/>
      <c r="M947" s="143"/>
      <c r="N947" s="143"/>
      <c r="O947" s="143"/>
      <c r="P947" s="143"/>
    </row>
    <row r="948" spans="2:16" ht="14.25">
      <c r="B948" s="98"/>
      <c r="L948" s="143"/>
      <c r="M948" s="143"/>
      <c r="N948" s="143"/>
      <c r="O948" s="143"/>
      <c r="P948" s="143"/>
    </row>
    <row r="949" spans="2:16" ht="14.25">
      <c r="B949" s="79"/>
      <c r="C949" s="15" t="s">
        <v>121</v>
      </c>
      <c r="D949" s="80"/>
      <c r="E949" s="77"/>
      <c r="F949" s="77"/>
      <c r="L949" s="143"/>
      <c r="M949" s="143"/>
      <c r="N949" s="143"/>
      <c r="O949" s="143"/>
      <c r="P949" s="143"/>
    </row>
    <row r="950" spans="5:16" ht="14.25">
      <c r="E950" s="77"/>
      <c r="F950" s="77"/>
      <c r="L950" s="143"/>
      <c r="M950" s="143"/>
      <c r="N950" s="143"/>
      <c r="O950" s="143"/>
      <c r="P950" s="143"/>
    </row>
    <row r="951" spans="2:16" ht="14.25">
      <c r="B951" s="81"/>
      <c r="C951" s="15"/>
      <c r="E951" s="77"/>
      <c r="F951" s="77"/>
      <c r="L951" s="143"/>
      <c r="M951" s="143"/>
      <c r="N951" s="143"/>
      <c r="O951" s="143"/>
      <c r="P951" s="143"/>
    </row>
    <row r="952" spans="5:16" ht="14.25">
      <c r="E952" s="77"/>
      <c r="F952" s="77"/>
      <c r="L952" s="143"/>
      <c r="M952" s="143"/>
      <c r="N952" s="143"/>
      <c r="O952" s="143"/>
      <c r="P952" s="143"/>
    </row>
    <row r="953" spans="2:16" ht="28.5">
      <c r="B953" s="42">
        <v>100</v>
      </c>
      <c r="C953" s="104" t="s">
        <v>251</v>
      </c>
      <c r="E953" s="77"/>
      <c r="F953" s="77"/>
      <c r="H953" s="6">
        <f>H946</f>
        <v>0</v>
      </c>
      <c r="L953" s="143"/>
      <c r="M953" s="143"/>
      <c r="N953" s="143">
        <f>N946</f>
        <v>0</v>
      </c>
      <c r="O953" s="143">
        <f>O946</f>
        <v>0</v>
      </c>
      <c r="P953" s="143">
        <f>P946</f>
        <v>0</v>
      </c>
    </row>
    <row r="954" spans="2:16" ht="14.25">
      <c r="B954" s="98"/>
      <c r="L954" s="143"/>
      <c r="M954" s="143"/>
      <c r="N954" s="143"/>
      <c r="O954" s="143"/>
      <c r="P954" s="143"/>
    </row>
    <row r="955" spans="2:16" ht="14.25">
      <c r="B955" s="98"/>
      <c r="L955" s="143"/>
      <c r="M955" s="143"/>
      <c r="N955" s="143">
        <f>N953</f>
        <v>0</v>
      </c>
      <c r="O955" s="143">
        <f>O953</f>
        <v>0</v>
      </c>
      <c r="P955" s="143">
        <f>P953</f>
        <v>0</v>
      </c>
    </row>
    <row r="956" spans="2:16" ht="14.25">
      <c r="B956" s="98"/>
      <c r="C956" s="3" t="s">
        <v>112</v>
      </c>
      <c r="L956" s="143"/>
      <c r="M956" s="143"/>
      <c r="N956" s="143">
        <f>SUM(N949:N953)</f>
        <v>0</v>
      </c>
      <c r="O956" s="143"/>
      <c r="P956" s="143">
        <f>SUM(P949:P953)</f>
        <v>0</v>
      </c>
    </row>
    <row r="957" spans="2:16" ht="14.25">
      <c r="B957" s="98"/>
      <c r="L957" s="143"/>
      <c r="M957" s="143"/>
      <c r="N957" s="143"/>
      <c r="O957" s="143"/>
      <c r="P957" s="143"/>
    </row>
    <row r="958" spans="2:16" ht="14.25">
      <c r="B958" s="98"/>
      <c r="L958" s="143"/>
      <c r="M958" s="143"/>
      <c r="N958" s="143"/>
      <c r="O958" s="143"/>
      <c r="P958" s="143"/>
    </row>
    <row r="959" spans="2:16" ht="14.25">
      <c r="B959" s="98"/>
      <c r="L959" s="143"/>
      <c r="M959" s="143"/>
      <c r="N959" s="143"/>
      <c r="O959" s="143"/>
      <c r="P959" s="143"/>
    </row>
    <row r="960" spans="2:16" ht="14.25">
      <c r="B960" s="98"/>
      <c r="L960" s="143"/>
      <c r="M960" s="143"/>
      <c r="N960" s="143"/>
      <c r="O960" s="143"/>
      <c r="P960" s="143"/>
    </row>
    <row r="961" spans="2:16" ht="14.25">
      <c r="B961" s="98"/>
      <c r="L961" s="143"/>
      <c r="M961" s="143"/>
      <c r="N961" s="143"/>
      <c r="O961" s="143"/>
      <c r="P961" s="143"/>
    </row>
    <row r="962" spans="2:16" ht="14.25">
      <c r="B962" s="98"/>
      <c r="L962" s="143"/>
      <c r="M962" s="143"/>
      <c r="N962" s="143"/>
      <c r="O962" s="143"/>
      <c r="P962" s="143"/>
    </row>
    <row r="963" spans="2:16" ht="14.25">
      <c r="B963" s="98"/>
      <c r="L963" s="143"/>
      <c r="M963" s="143"/>
      <c r="N963" s="143"/>
      <c r="O963" s="143"/>
      <c r="P963" s="143"/>
    </row>
    <row r="964" spans="2:16" ht="14.25">
      <c r="B964" s="98"/>
      <c r="L964" s="143"/>
      <c r="M964" s="143"/>
      <c r="N964" s="143"/>
      <c r="O964" s="143"/>
      <c r="P964" s="143"/>
    </row>
    <row r="965" spans="2:16" ht="14.25">
      <c r="B965" s="98"/>
      <c r="L965" s="143"/>
      <c r="M965" s="143"/>
      <c r="N965" s="143"/>
      <c r="O965" s="143"/>
      <c r="P965" s="143"/>
    </row>
    <row r="966" spans="2:16" ht="14.25">
      <c r="B966" s="98"/>
      <c r="L966" s="143"/>
      <c r="M966" s="143"/>
      <c r="N966" s="143"/>
      <c r="O966" s="143"/>
      <c r="P966" s="143"/>
    </row>
    <row r="967" spans="2:16" ht="14.25">
      <c r="B967" s="98"/>
      <c r="L967" s="143"/>
      <c r="M967" s="143"/>
      <c r="N967" s="143"/>
      <c r="O967" s="143"/>
      <c r="P967" s="143"/>
    </row>
    <row r="968" spans="2:16" ht="14.25">
      <c r="B968" s="98"/>
      <c r="L968" s="143"/>
      <c r="M968" s="143"/>
      <c r="N968" s="143"/>
      <c r="O968" s="143"/>
      <c r="P968" s="143"/>
    </row>
    <row r="969" spans="2:16" ht="14.25">
      <c r="B969" s="98"/>
      <c r="L969" s="143"/>
      <c r="M969" s="143"/>
      <c r="N969" s="143"/>
      <c r="O969" s="143"/>
      <c r="P969" s="143"/>
    </row>
    <row r="970" spans="2:16" ht="14.25">
      <c r="B970" s="98"/>
      <c r="L970" s="143"/>
      <c r="M970" s="143"/>
      <c r="N970" s="143"/>
      <c r="O970" s="143"/>
      <c r="P970" s="143"/>
    </row>
    <row r="971" spans="2:16" ht="14.25">
      <c r="B971" s="98"/>
      <c r="L971" s="143"/>
      <c r="M971" s="143"/>
      <c r="N971" s="143"/>
      <c r="O971" s="143"/>
      <c r="P971" s="143"/>
    </row>
    <row r="972" spans="2:16" ht="14.25">
      <c r="B972" s="98"/>
      <c r="L972" s="143"/>
      <c r="M972" s="143"/>
      <c r="N972" s="143"/>
      <c r="O972" s="143"/>
      <c r="P972" s="143"/>
    </row>
    <row r="973" spans="2:16" ht="14.25">
      <c r="B973" s="98"/>
      <c r="L973" s="143"/>
      <c r="M973" s="143"/>
      <c r="N973" s="143"/>
      <c r="O973" s="143"/>
      <c r="P973" s="143"/>
    </row>
    <row r="974" spans="2:16" ht="14.25">
      <c r="B974" s="98"/>
      <c r="L974" s="143"/>
      <c r="M974" s="143"/>
      <c r="N974" s="143"/>
      <c r="O974" s="143"/>
      <c r="P974" s="143"/>
    </row>
    <row r="975" spans="2:16" ht="14.25">
      <c r="B975" s="98"/>
      <c r="L975" s="143"/>
      <c r="M975" s="143"/>
      <c r="N975" s="143"/>
      <c r="O975" s="143"/>
      <c r="P975" s="143"/>
    </row>
    <row r="976" spans="2:16" ht="14.25">
      <c r="B976" s="98"/>
      <c r="L976" s="143"/>
      <c r="M976" s="143"/>
      <c r="N976" s="143"/>
      <c r="O976" s="143"/>
      <c r="P976" s="143"/>
    </row>
    <row r="977" spans="2:16" ht="14.25">
      <c r="B977" s="98"/>
      <c r="L977" s="143"/>
      <c r="M977" s="143"/>
      <c r="N977" s="143"/>
      <c r="O977" s="143"/>
      <c r="P977" s="143"/>
    </row>
    <row r="978" spans="2:16" ht="14.25">
      <c r="B978" s="98"/>
      <c r="L978" s="143"/>
      <c r="M978" s="143"/>
      <c r="N978" s="143"/>
      <c r="O978" s="143"/>
      <c r="P978" s="143"/>
    </row>
    <row r="979" spans="2:16" ht="14.25">
      <c r="B979" s="98"/>
      <c r="L979" s="143"/>
      <c r="M979" s="143"/>
      <c r="N979" s="143"/>
      <c r="O979" s="143"/>
      <c r="P979" s="143"/>
    </row>
    <row r="980" spans="2:16" ht="14.25">
      <c r="B980" s="98"/>
      <c r="L980" s="143"/>
      <c r="M980" s="143"/>
      <c r="N980" s="143"/>
      <c r="O980" s="143"/>
      <c r="P980" s="143"/>
    </row>
    <row r="981" spans="2:16" ht="14.25">
      <c r="B981" s="98"/>
      <c r="L981" s="143"/>
      <c r="M981" s="143"/>
      <c r="N981" s="143"/>
      <c r="O981" s="143"/>
      <c r="P981" s="143"/>
    </row>
    <row r="982" spans="2:16" ht="14.25">
      <c r="B982" s="98"/>
      <c r="L982" s="143"/>
      <c r="M982" s="143"/>
      <c r="N982" s="143"/>
      <c r="O982" s="143"/>
      <c r="P982" s="143"/>
    </row>
    <row r="983" spans="2:16" ht="14.25">
      <c r="B983" s="98"/>
      <c r="L983" s="143"/>
      <c r="M983" s="143"/>
      <c r="N983" s="143"/>
      <c r="O983" s="143"/>
      <c r="P983" s="143"/>
    </row>
    <row r="984" spans="2:16" ht="14.25">
      <c r="B984" s="98"/>
      <c r="L984" s="143"/>
      <c r="M984" s="143"/>
      <c r="N984" s="143"/>
      <c r="O984" s="143"/>
      <c r="P984" s="143"/>
    </row>
    <row r="985" spans="2:16" ht="14.25">
      <c r="B985" s="98"/>
      <c r="L985" s="143"/>
      <c r="M985" s="143"/>
      <c r="N985" s="143"/>
      <c r="O985" s="143"/>
      <c r="P985" s="143"/>
    </row>
    <row r="986" spans="2:16" ht="14.25">
      <c r="B986" s="98"/>
      <c r="L986" s="143"/>
      <c r="M986" s="143"/>
      <c r="N986" s="143"/>
      <c r="O986" s="143"/>
      <c r="P986" s="143"/>
    </row>
    <row r="987" spans="2:16" ht="14.25">
      <c r="B987" s="98"/>
      <c r="L987" s="143"/>
      <c r="M987" s="143"/>
      <c r="N987" s="143"/>
      <c r="O987" s="143"/>
      <c r="P987" s="143"/>
    </row>
    <row r="988" spans="2:16" ht="14.25">
      <c r="B988" s="98"/>
      <c r="L988" s="143"/>
      <c r="M988" s="143"/>
      <c r="N988" s="143"/>
      <c r="O988" s="143"/>
      <c r="P988" s="143"/>
    </row>
    <row r="989" spans="2:16" ht="14.25">
      <c r="B989" s="98"/>
      <c r="L989" s="143"/>
      <c r="M989" s="143"/>
      <c r="N989" s="143"/>
      <c r="O989" s="143"/>
      <c r="P989" s="143"/>
    </row>
    <row r="990" spans="2:16" ht="14.25">
      <c r="B990" s="98"/>
      <c r="L990" s="143"/>
      <c r="M990" s="143"/>
      <c r="N990" s="143"/>
      <c r="O990" s="143"/>
      <c r="P990" s="143"/>
    </row>
    <row r="991" spans="2:16" ht="14.25">
      <c r="B991" s="98"/>
      <c r="L991" s="143"/>
      <c r="M991" s="143"/>
      <c r="N991" s="143"/>
      <c r="O991" s="143"/>
      <c r="P991" s="143"/>
    </row>
    <row r="992" spans="2:16" ht="14.25">
      <c r="B992" s="98"/>
      <c r="L992" s="143"/>
      <c r="M992" s="143"/>
      <c r="N992" s="143"/>
      <c r="O992" s="143"/>
      <c r="P992" s="143"/>
    </row>
    <row r="993" spans="2:16" ht="14.25">
      <c r="B993" s="98"/>
      <c r="L993" s="143"/>
      <c r="M993" s="143"/>
      <c r="N993" s="143"/>
      <c r="O993" s="143"/>
      <c r="P993" s="143"/>
    </row>
    <row r="994" spans="2:16" ht="14.25">
      <c r="B994" s="98"/>
      <c r="L994" s="143"/>
      <c r="M994" s="143"/>
      <c r="N994" s="143"/>
      <c r="O994" s="143"/>
      <c r="P994" s="143"/>
    </row>
    <row r="995" spans="2:16" ht="14.25">
      <c r="B995" s="98"/>
      <c r="L995" s="143"/>
      <c r="M995" s="143"/>
      <c r="N995" s="143"/>
      <c r="O995" s="143"/>
      <c r="P995" s="143"/>
    </row>
    <row r="996" spans="2:16" ht="14.25">
      <c r="B996" s="98"/>
      <c r="L996" s="143"/>
      <c r="M996" s="143"/>
      <c r="N996" s="143"/>
      <c r="O996" s="143"/>
      <c r="P996" s="143"/>
    </row>
    <row r="997" spans="2:16" ht="14.25">
      <c r="B997" s="98"/>
      <c r="L997" s="143"/>
      <c r="M997" s="143"/>
      <c r="N997" s="143"/>
      <c r="O997" s="143"/>
      <c r="P997" s="143"/>
    </row>
    <row r="998" spans="2:16" ht="14.25">
      <c r="B998" s="98"/>
      <c r="L998" s="143"/>
      <c r="M998" s="143"/>
      <c r="N998" s="143"/>
      <c r="O998" s="143"/>
      <c r="P998" s="143"/>
    </row>
    <row r="999" spans="2:16" ht="14.25">
      <c r="B999" s="98"/>
      <c r="L999" s="143"/>
      <c r="M999" s="143"/>
      <c r="N999" s="143"/>
      <c r="O999" s="143"/>
      <c r="P999" s="143"/>
    </row>
    <row r="1000" spans="2:16" ht="14.25">
      <c r="B1000" s="98"/>
      <c r="L1000" s="143"/>
      <c r="M1000" s="143"/>
      <c r="N1000" s="143"/>
      <c r="O1000" s="143"/>
      <c r="P1000" s="143"/>
    </row>
    <row r="1001" spans="2:16" ht="14.25">
      <c r="B1001" s="98"/>
      <c r="L1001" s="143"/>
      <c r="M1001" s="143"/>
      <c r="N1001" s="143"/>
      <c r="O1001" s="143"/>
      <c r="P1001" s="143"/>
    </row>
    <row r="1002" spans="1:16" ht="14.25">
      <c r="A1002" s="4"/>
      <c r="B1002" s="4"/>
      <c r="C1002" s="4"/>
      <c r="E1002" s="4"/>
      <c r="F1002" s="4"/>
      <c r="G1002" s="4"/>
      <c r="H1002" s="4"/>
      <c r="L1002" s="143"/>
      <c r="M1002" s="143"/>
      <c r="N1002" s="143"/>
      <c r="O1002" s="143"/>
      <c r="P1002" s="143"/>
    </row>
    <row r="1003" spans="1:16" ht="14.25">
      <c r="A1003" s="4"/>
      <c r="B1003" s="4"/>
      <c r="C1003" s="4"/>
      <c r="E1003" s="4"/>
      <c r="F1003" s="4"/>
      <c r="G1003" s="4"/>
      <c r="H1003" s="4"/>
      <c r="L1003" s="143"/>
      <c r="M1003" s="143"/>
      <c r="N1003" s="143"/>
      <c r="O1003" s="143"/>
      <c r="P1003" s="143"/>
    </row>
    <row r="1004" spans="1:16" ht="14.25">
      <c r="A1004" s="4"/>
      <c r="B1004" s="4"/>
      <c r="C1004" s="4"/>
      <c r="E1004" s="4"/>
      <c r="F1004" s="4"/>
      <c r="G1004" s="4"/>
      <c r="H1004" s="4"/>
      <c r="L1004" s="143"/>
      <c r="M1004" s="143"/>
      <c r="N1004" s="143"/>
      <c r="O1004" s="143"/>
      <c r="P1004" s="143"/>
    </row>
    <row r="1005" spans="1:16" ht="14.25">
      <c r="A1005" s="4"/>
      <c r="B1005" s="4"/>
      <c r="C1005" s="4"/>
      <c r="E1005" s="4"/>
      <c r="F1005" s="4"/>
      <c r="G1005" s="4"/>
      <c r="H1005" s="4"/>
      <c r="L1005" s="143"/>
      <c r="M1005" s="143"/>
      <c r="N1005" s="143"/>
      <c r="O1005" s="143"/>
      <c r="P1005" s="143"/>
    </row>
    <row r="1006" spans="1:16" ht="14.25">
      <c r="A1006" s="4"/>
      <c r="B1006" s="4"/>
      <c r="C1006" s="4"/>
      <c r="E1006" s="4"/>
      <c r="F1006" s="4"/>
      <c r="G1006" s="4"/>
      <c r="H1006" s="4"/>
      <c r="L1006" s="143"/>
      <c r="M1006" s="143"/>
      <c r="N1006" s="143"/>
      <c r="O1006" s="143"/>
      <c r="P1006" s="143"/>
    </row>
    <row r="1007" spans="1:16" ht="14.25">
      <c r="A1007" s="4"/>
      <c r="B1007" s="4"/>
      <c r="C1007" s="4"/>
      <c r="E1007" s="4"/>
      <c r="F1007" s="4"/>
      <c r="G1007" s="4"/>
      <c r="H1007" s="4"/>
      <c r="L1007" s="143"/>
      <c r="M1007" s="143"/>
      <c r="N1007" s="143"/>
      <c r="O1007" s="143"/>
      <c r="P1007" s="143"/>
    </row>
    <row r="1008" spans="1:16" ht="14.25">
      <c r="A1008" s="4"/>
      <c r="B1008" s="4"/>
      <c r="C1008" s="4"/>
      <c r="E1008" s="4"/>
      <c r="F1008" s="4"/>
      <c r="G1008" s="4"/>
      <c r="H1008" s="4"/>
      <c r="L1008" s="143"/>
      <c r="M1008" s="143"/>
      <c r="N1008" s="143"/>
      <c r="O1008" s="143"/>
      <c r="P1008" s="143"/>
    </row>
    <row r="1009" spans="1:16" ht="14.25">
      <c r="A1009" s="4"/>
      <c r="B1009" s="4"/>
      <c r="C1009" s="4"/>
      <c r="E1009" s="4"/>
      <c r="F1009" s="4"/>
      <c r="G1009" s="4"/>
      <c r="H1009" s="4"/>
      <c r="L1009" s="143"/>
      <c r="M1009" s="143"/>
      <c r="N1009" s="143"/>
      <c r="O1009" s="143"/>
      <c r="P1009" s="143"/>
    </row>
    <row r="1010" spans="1:16" ht="14.25">
      <c r="A1010" s="4"/>
      <c r="B1010" s="4"/>
      <c r="C1010" s="4"/>
      <c r="E1010" s="4"/>
      <c r="F1010" s="4"/>
      <c r="G1010" s="4"/>
      <c r="H1010" s="4"/>
      <c r="L1010" s="143"/>
      <c r="M1010" s="143"/>
      <c r="N1010" s="143"/>
      <c r="O1010" s="143"/>
      <c r="P1010" s="143"/>
    </row>
    <row r="1011" spans="1:16" ht="14.25">
      <c r="A1011" s="4"/>
      <c r="B1011" s="4"/>
      <c r="C1011" s="4"/>
      <c r="E1011" s="4"/>
      <c r="F1011" s="4"/>
      <c r="G1011" s="4"/>
      <c r="H1011" s="4"/>
      <c r="L1011" s="143"/>
      <c r="M1011" s="143"/>
      <c r="N1011" s="143"/>
      <c r="O1011" s="143"/>
      <c r="P1011" s="143"/>
    </row>
    <row r="1012" spans="1:16" ht="14.25">
      <c r="A1012" s="4"/>
      <c r="B1012" s="4"/>
      <c r="C1012" s="4"/>
      <c r="E1012" s="4"/>
      <c r="F1012" s="4"/>
      <c r="G1012" s="4"/>
      <c r="H1012" s="4"/>
      <c r="L1012" s="143"/>
      <c r="M1012" s="143"/>
      <c r="N1012" s="143"/>
      <c r="O1012" s="143"/>
      <c r="P1012" s="143"/>
    </row>
    <row r="1013" spans="1:16" ht="14.25">
      <c r="A1013" s="4"/>
      <c r="B1013" s="4"/>
      <c r="C1013" s="4"/>
      <c r="E1013" s="4"/>
      <c r="F1013" s="4"/>
      <c r="G1013" s="4"/>
      <c r="H1013" s="4"/>
      <c r="L1013" s="143"/>
      <c r="M1013" s="143"/>
      <c r="N1013" s="143"/>
      <c r="O1013" s="143"/>
      <c r="P1013" s="143"/>
    </row>
    <row r="1014" spans="1:16" ht="14.25">
      <c r="A1014" s="4"/>
      <c r="B1014" s="4"/>
      <c r="C1014" s="4"/>
      <c r="E1014" s="4"/>
      <c r="F1014" s="4"/>
      <c r="G1014" s="4"/>
      <c r="H1014" s="4"/>
      <c r="L1014" s="143"/>
      <c r="M1014" s="143"/>
      <c r="N1014" s="143"/>
      <c r="O1014" s="143"/>
      <c r="P1014" s="143"/>
    </row>
    <row r="1015" spans="1:16" ht="14.25">
      <c r="A1015" s="4"/>
      <c r="B1015" s="4"/>
      <c r="C1015" s="4"/>
      <c r="E1015" s="4"/>
      <c r="F1015" s="4"/>
      <c r="G1015" s="4"/>
      <c r="H1015" s="4"/>
      <c r="L1015" s="143"/>
      <c r="M1015" s="143"/>
      <c r="N1015" s="143"/>
      <c r="O1015" s="143"/>
      <c r="P1015" s="143"/>
    </row>
    <row r="1016" spans="1:16" ht="14.25">
      <c r="A1016" s="4"/>
      <c r="B1016" s="4"/>
      <c r="C1016" s="4"/>
      <c r="E1016" s="4"/>
      <c r="F1016" s="4"/>
      <c r="G1016" s="4"/>
      <c r="H1016" s="4"/>
      <c r="L1016" s="143"/>
      <c r="M1016" s="143"/>
      <c r="N1016" s="143"/>
      <c r="O1016" s="143"/>
      <c r="P1016" s="143"/>
    </row>
    <row r="1017" spans="1:16" ht="14.25">
      <c r="A1017" s="4"/>
      <c r="B1017" s="4"/>
      <c r="C1017" s="4"/>
      <c r="E1017" s="4"/>
      <c r="F1017" s="4"/>
      <c r="G1017" s="4"/>
      <c r="H1017" s="4"/>
      <c r="L1017" s="143"/>
      <c r="M1017" s="143"/>
      <c r="N1017" s="143"/>
      <c r="O1017" s="143"/>
      <c r="P1017" s="143"/>
    </row>
    <row r="1018" spans="12:16" ht="14.25">
      <c r="L1018" s="143"/>
      <c r="M1018" s="143"/>
      <c r="N1018" s="143"/>
      <c r="O1018" s="143"/>
      <c r="P1018" s="143"/>
    </row>
    <row r="1019" spans="12:16" ht="14.25">
      <c r="L1019" s="143"/>
      <c r="M1019" s="143"/>
      <c r="N1019" s="143"/>
      <c r="O1019" s="143"/>
      <c r="P1019" s="143"/>
    </row>
    <row r="1020" spans="12:16" ht="14.25">
      <c r="L1020" s="143"/>
      <c r="M1020" s="143"/>
      <c r="N1020" s="143"/>
      <c r="O1020" s="143"/>
      <c r="P1020" s="143"/>
    </row>
    <row r="1021" spans="12:16" ht="14.25">
      <c r="L1021" s="143"/>
      <c r="M1021" s="143"/>
      <c r="N1021" s="143"/>
      <c r="O1021" s="143"/>
      <c r="P1021" s="143"/>
    </row>
    <row r="1022" spans="12:16" ht="14.25">
      <c r="L1022" s="143"/>
      <c r="M1022" s="143"/>
      <c r="N1022" s="143"/>
      <c r="O1022" s="143"/>
      <c r="P1022" s="143"/>
    </row>
    <row r="1023" spans="12:16" ht="14.25">
      <c r="L1023" s="143"/>
      <c r="M1023" s="143"/>
      <c r="N1023" s="143"/>
      <c r="O1023" s="143"/>
      <c r="P1023" s="143"/>
    </row>
    <row r="1024" spans="12:16" ht="14.25">
      <c r="L1024" s="143"/>
      <c r="M1024" s="143"/>
      <c r="N1024" s="143"/>
      <c r="O1024" s="143"/>
      <c r="P1024" s="143"/>
    </row>
    <row r="1025" spans="12:16" ht="14.25">
      <c r="L1025" s="143"/>
      <c r="M1025" s="143"/>
      <c r="N1025" s="143"/>
      <c r="O1025" s="143"/>
      <c r="P1025" s="143"/>
    </row>
    <row r="1026" spans="12:16" ht="14.25">
      <c r="L1026" s="143"/>
      <c r="M1026" s="143"/>
      <c r="N1026" s="143"/>
      <c r="O1026" s="143"/>
      <c r="P1026" s="143"/>
    </row>
    <row r="1027" spans="12:16" ht="14.25">
      <c r="L1027" s="143"/>
      <c r="M1027" s="143"/>
      <c r="N1027" s="143"/>
      <c r="O1027" s="143"/>
      <c r="P1027" s="143"/>
    </row>
    <row r="1028" spans="1:16" ht="40.5" customHeight="1">
      <c r="A1028" s="164" t="s">
        <v>264</v>
      </c>
      <c r="B1028" s="164"/>
      <c r="C1028" s="164"/>
      <c r="D1028" s="164"/>
      <c r="E1028" s="164"/>
      <c r="F1028" s="164"/>
      <c r="G1028" s="164"/>
      <c r="H1028" s="164"/>
      <c r="I1028" s="164"/>
      <c r="J1028" s="164"/>
      <c r="K1028" s="164"/>
      <c r="L1028" s="164"/>
      <c r="M1028" s="164"/>
      <c r="N1028" s="164"/>
      <c r="O1028" s="164"/>
      <c r="P1028" s="164"/>
    </row>
    <row r="1029" spans="1:16" ht="48.75" customHeight="1">
      <c r="A1029" s="165" t="s">
        <v>324</v>
      </c>
      <c r="B1029" s="165"/>
      <c r="C1029" s="165"/>
      <c r="D1029" s="165"/>
      <c r="E1029" s="165"/>
      <c r="F1029" s="165"/>
      <c r="G1029" s="165"/>
      <c r="H1029" s="165"/>
      <c r="I1029" s="165"/>
      <c r="J1029" s="165"/>
      <c r="K1029" s="165"/>
      <c r="L1029" s="165"/>
      <c r="M1029" s="165"/>
      <c r="N1029" s="165"/>
      <c r="O1029" s="165"/>
      <c r="P1029" s="165"/>
    </row>
    <row r="1030" ht="14.25">
      <c r="B1030" s="98"/>
    </row>
    <row r="1031" ht="14.25">
      <c r="B1031" s="98"/>
    </row>
    <row r="1032" ht="14.25">
      <c r="B1032" s="98"/>
    </row>
    <row r="1033" ht="14.25">
      <c r="B1033" s="98"/>
    </row>
    <row r="1034" ht="14.25">
      <c r="B1034" s="98"/>
    </row>
    <row r="1035" ht="14.25">
      <c r="B1035" s="98"/>
    </row>
    <row r="1036" ht="14.25">
      <c r="B1036" s="98"/>
    </row>
    <row r="1037" ht="14.25">
      <c r="B1037" s="98"/>
    </row>
    <row r="1038" ht="14.25">
      <c r="B1038" s="98"/>
    </row>
    <row r="1039" ht="14.25">
      <c r="B1039" s="98"/>
    </row>
    <row r="1040" ht="14.25">
      <c r="B1040" s="98"/>
    </row>
    <row r="1041" ht="14.25">
      <c r="B1041" s="98"/>
    </row>
    <row r="1042" ht="14.25">
      <c r="B1042" s="98"/>
    </row>
    <row r="1043" ht="14.25">
      <c r="B1043" s="98"/>
    </row>
    <row r="1044" ht="14.25">
      <c r="B1044" s="98"/>
    </row>
    <row r="1045" ht="14.25">
      <c r="B1045" s="98"/>
    </row>
    <row r="1046" ht="14.25">
      <c r="B1046" s="98"/>
    </row>
    <row r="1047" ht="14.25">
      <c r="B1047" s="98"/>
    </row>
    <row r="1048" ht="14.25">
      <c r="B1048" s="98"/>
    </row>
    <row r="1049" ht="14.25">
      <c r="B1049" s="98"/>
    </row>
    <row r="1050" ht="14.25">
      <c r="B1050" s="98"/>
    </row>
    <row r="1051" ht="14.25">
      <c r="B1051" s="98"/>
    </row>
    <row r="1052" ht="14.25">
      <c r="B1052" s="98"/>
    </row>
    <row r="1053" ht="14.25">
      <c r="B1053" s="98"/>
    </row>
    <row r="1054" ht="14.25">
      <c r="B1054" s="98"/>
    </row>
    <row r="1055" ht="14.25">
      <c r="B1055" s="98"/>
    </row>
    <row r="1056" ht="14.25">
      <c r="B1056" s="98"/>
    </row>
    <row r="1057" ht="14.25">
      <c r="B1057" s="98"/>
    </row>
    <row r="1058" ht="14.25">
      <c r="B1058" s="98"/>
    </row>
    <row r="1059" ht="14.25">
      <c r="B1059" s="98"/>
    </row>
    <row r="1060" ht="14.25">
      <c r="B1060" s="98"/>
    </row>
    <row r="1061" ht="14.25">
      <c r="B1061" s="98"/>
    </row>
    <row r="1062" ht="14.25">
      <c r="B1062" s="98"/>
    </row>
    <row r="1063" ht="14.25">
      <c r="B1063" s="98"/>
    </row>
    <row r="1064" ht="14.25">
      <c r="B1064" s="98"/>
    </row>
    <row r="1065" ht="14.25">
      <c r="B1065" s="98"/>
    </row>
    <row r="1066" ht="14.25">
      <c r="B1066" s="98"/>
    </row>
    <row r="1067" ht="14.25">
      <c r="B1067" s="98"/>
    </row>
    <row r="1068" ht="14.25">
      <c r="B1068" s="98"/>
    </row>
    <row r="1069" ht="14.25">
      <c r="B1069" s="98"/>
    </row>
    <row r="1070" ht="14.25">
      <c r="B1070" s="98"/>
    </row>
    <row r="1071" ht="14.25">
      <c r="B1071" s="98"/>
    </row>
    <row r="1072" spans="2:16" ht="42.75">
      <c r="B1072" s="102" t="s">
        <v>149</v>
      </c>
      <c r="C1072" s="15" t="s">
        <v>266</v>
      </c>
      <c r="D1072" s="22"/>
      <c r="L1072" s="143"/>
      <c r="M1072" s="143"/>
      <c r="N1072" s="143"/>
      <c r="O1072" s="143"/>
      <c r="P1072" s="143"/>
    </row>
    <row r="1073" spans="2:16" ht="14.25">
      <c r="B1073" s="122"/>
      <c r="D1073" s="22"/>
      <c r="L1073" s="143"/>
      <c r="M1073" s="143"/>
      <c r="N1073" s="143"/>
      <c r="O1073" s="143"/>
      <c r="P1073" s="143"/>
    </row>
    <row r="1074" spans="2:16" ht="28.5">
      <c r="B1074" s="102" t="s">
        <v>150</v>
      </c>
      <c r="C1074" s="3" t="s">
        <v>267</v>
      </c>
      <c r="D1074" s="22" t="s">
        <v>67</v>
      </c>
      <c r="E1074" s="5">
        <v>1</v>
      </c>
      <c r="F1074" s="38" t="s">
        <v>263</v>
      </c>
      <c r="L1074" s="143">
        <f>G1074*1.2</f>
        <v>0</v>
      </c>
      <c r="M1074" s="143"/>
      <c r="N1074" s="143">
        <f>E1074*G1074</f>
        <v>0</v>
      </c>
      <c r="O1074" s="143"/>
      <c r="P1074" s="143">
        <f>E1074*L1074</f>
        <v>0</v>
      </c>
    </row>
    <row r="1075" spans="2:16" ht="14.25">
      <c r="B1075" s="122"/>
      <c r="D1075" s="22"/>
      <c r="L1075" s="143"/>
      <c r="M1075" s="143"/>
      <c r="N1075" s="143"/>
      <c r="O1075" s="143"/>
      <c r="P1075" s="143"/>
    </row>
    <row r="1076" spans="2:16" ht="14.25">
      <c r="B1076" s="122" t="s">
        <v>151</v>
      </c>
      <c r="C1076" s="3" t="s">
        <v>268</v>
      </c>
      <c r="D1076" s="22" t="s">
        <v>67</v>
      </c>
      <c r="E1076" s="5">
        <v>1</v>
      </c>
      <c r="F1076" s="38" t="s">
        <v>263</v>
      </c>
      <c r="L1076" s="143">
        <f aca="true" t="shared" si="3" ref="L1076:L1122">G1076*1.2</f>
        <v>0</v>
      </c>
      <c r="M1076" s="143"/>
      <c r="N1076" s="143">
        <f aca="true" t="shared" si="4" ref="N1076:N1122">E1076*G1076</f>
        <v>0</v>
      </c>
      <c r="O1076" s="143"/>
      <c r="P1076" s="143">
        <f aca="true" t="shared" si="5" ref="P1076:P1122">E1076*L1076</f>
        <v>0</v>
      </c>
    </row>
    <row r="1077" spans="2:16" ht="14.25">
      <c r="B1077" s="122"/>
      <c r="D1077" s="22"/>
      <c r="L1077" s="143"/>
      <c r="M1077" s="143"/>
      <c r="N1077" s="143"/>
      <c r="O1077" s="143"/>
      <c r="P1077" s="143"/>
    </row>
    <row r="1078" spans="2:16" ht="14.25">
      <c r="B1078" s="122" t="s">
        <v>152</v>
      </c>
      <c r="C1078" s="3" t="s">
        <v>269</v>
      </c>
      <c r="D1078" s="22" t="s">
        <v>67</v>
      </c>
      <c r="E1078" s="5">
        <v>1</v>
      </c>
      <c r="F1078" s="38" t="s">
        <v>263</v>
      </c>
      <c r="L1078" s="143">
        <f t="shared" si="3"/>
        <v>0</v>
      </c>
      <c r="M1078" s="143"/>
      <c r="N1078" s="143">
        <f t="shared" si="4"/>
        <v>0</v>
      </c>
      <c r="O1078" s="143"/>
      <c r="P1078" s="143">
        <f t="shared" si="5"/>
        <v>0</v>
      </c>
    </row>
    <row r="1079" spans="2:16" ht="14.25">
      <c r="B1079" s="122"/>
      <c r="D1079" s="22"/>
      <c r="L1079" s="143"/>
      <c r="M1079" s="143"/>
      <c r="N1079" s="143"/>
      <c r="O1079" s="143"/>
      <c r="P1079" s="143"/>
    </row>
    <row r="1080" spans="2:16" ht="28.5">
      <c r="B1080" s="102" t="s">
        <v>153</v>
      </c>
      <c r="C1080" s="3" t="s">
        <v>270</v>
      </c>
      <c r="D1080" s="22" t="s">
        <v>67</v>
      </c>
      <c r="E1080" s="5">
        <v>1</v>
      </c>
      <c r="F1080" s="38" t="s">
        <v>263</v>
      </c>
      <c r="L1080" s="143">
        <f t="shared" si="3"/>
        <v>0</v>
      </c>
      <c r="M1080" s="143"/>
      <c r="N1080" s="143">
        <f t="shared" si="4"/>
        <v>0</v>
      </c>
      <c r="O1080" s="143"/>
      <c r="P1080" s="143">
        <f t="shared" si="5"/>
        <v>0</v>
      </c>
    </row>
    <row r="1081" spans="2:16" ht="14.25">
      <c r="B1081" s="122"/>
      <c r="D1081" s="22"/>
      <c r="L1081" s="143"/>
      <c r="M1081" s="143"/>
      <c r="N1081" s="143"/>
      <c r="O1081" s="143"/>
      <c r="P1081" s="143"/>
    </row>
    <row r="1082" spans="2:16" ht="28.5">
      <c r="B1082" s="102" t="s">
        <v>154</v>
      </c>
      <c r="C1082" s="3" t="s">
        <v>271</v>
      </c>
      <c r="D1082" s="22" t="s">
        <v>67</v>
      </c>
      <c r="E1082" s="5">
        <v>1</v>
      </c>
      <c r="F1082" s="38" t="s">
        <v>263</v>
      </c>
      <c r="L1082" s="143">
        <f t="shared" si="3"/>
        <v>0</v>
      </c>
      <c r="M1082" s="143"/>
      <c r="N1082" s="143">
        <f t="shared" si="4"/>
        <v>0</v>
      </c>
      <c r="O1082" s="143"/>
      <c r="P1082" s="143">
        <f t="shared" si="5"/>
        <v>0</v>
      </c>
    </row>
    <row r="1083" spans="2:16" ht="14.25">
      <c r="B1083" s="122"/>
      <c r="D1083" s="22"/>
      <c r="L1083" s="143"/>
      <c r="M1083" s="143"/>
      <c r="N1083" s="143"/>
      <c r="O1083" s="143"/>
      <c r="P1083" s="143"/>
    </row>
    <row r="1084" spans="2:16" ht="28.5">
      <c r="B1084" s="102" t="s">
        <v>155</v>
      </c>
      <c r="C1084" s="3" t="s">
        <v>272</v>
      </c>
      <c r="D1084" s="22"/>
      <c r="L1084" s="143"/>
      <c r="M1084" s="143"/>
      <c r="N1084" s="143"/>
      <c r="O1084" s="143"/>
      <c r="P1084" s="143"/>
    </row>
    <row r="1085" spans="2:16" ht="14.25">
      <c r="B1085" s="122"/>
      <c r="C1085" s="124" t="s">
        <v>273</v>
      </c>
      <c r="D1085" s="22" t="s">
        <v>67</v>
      </c>
      <c r="E1085" s="5">
        <v>3</v>
      </c>
      <c r="F1085" s="38" t="s">
        <v>263</v>
      </c>
      <c r="L1085" s="143">
        <f t="shared" si="3"/>
        <v>0</v>
      </c>
      <c r="M1085" s="143"/>
      <c r="N1085" s="143">
        <f t="shared" si="4"/>
        <v>0</v>
      </c>
      <c r="O1085" s="143"/>
      <c r="P1085" s="143">
        <f t="shared" si="5"/>
        <v>0</v>
      </c>
    </row>
    <row r="1086" spans="2:16" ht="14.25">
      <c r="B1086" s="122"/>
      <c r="D1086" s="22"/>
      <c r="L1086" s="143"/>
      <c r="M1086" s="143"/>
      <c r="N1086" s="143"/>
      <c r="O1086" s="143"/>
      <c r="P1086" s="143"/>
    </row>
    <row r="1087" spans="2:16" ht="28.5">
      <c r="B1087" s="122" t="s">
        <v>274</v>
      </c>
      <c r="C1087" s="3" t="s">
        <v>275</v>
      </c>
      <c r="D1087" s="22"/>
      <c r="L1087" s="143"/>
      <c r="M1087" s="143"/>
      <c r="N1087" s="143"/>
      <c r="O1087" s="143"/>
      <c r="P1087" s="143"/>
    </row>
    <row r="1088" spans="2:16" ht="14.25">
      <c r="B1088" s="122"/>
      <c r="C1088" s="3" t="s">
        <v>276</v>
      </c>
      <c r="D1088" s="22" t="s">
        <v>67</v>
      </c>
      <c r="E1088" s="5">
        <v>1</v>
      </c>
      <c r="F1088" s="38" t="s">
        <v>263</v>
      </c>
      <c r="L1088" s="143">
        <f t="shared" si="3"/>
        <v>0</v>
      </c>
      <c r="M1088" s="143"/>
      <c r="N1088" s="143">
        <f t="shared" si="4"/>
        <v>0</v>
      </c>
      <c r="O1088" s="143"/>
      <c r="P1088" s="143">
        <f t="shared" si="5"/>
        <v>0</v>
      </c>
    </row>
    <row r="1089" spans="2:16" ht="14.25">
      <c r="B1089" s="122"/>
      <c r="D1089" s="22"/>
      <c r="L1089" s="143"/>
      <c r="M1089" s="143"/>
      <c r="N1089" s="143"/>
      <c r="O1089" s="143"/>
      <c r="P1089" s="143"/>
    </row>
    <row r="1090" spans="2:16" ht="14.25">
      <c r="B1090" s="122" t="s">
        <v>277</v>
      </c>
      <c r="C1090" s="3" t="s">
        <v>278</v>
      </c>
      <c r="D1090" s="22"/>
      <c r="L1090" s="143"/>
      <c r="M1090" s="143"/>
      <c r="N1090" s="143"/>
      <c r="O1090" s="143"/>
      <c r="P1090" s="143"/>
    </row>
    <row r="1091" spans="2:16" ht="14.25">
      <c r="B1091" s="122"/>
      <c r="C1091" s="3" t="s">
        <v>279</v>
      </c>
      <c r="D1091" s="22" t="s">
        <v>67</v>
      </c>
      <c r="E1091" s="5">
        <v>1</v>
      </c>
      <c r="F1091" s="38" t="s">
        <v>263</v>
      </c>
      <c r="L1091" s="143">
        <f t="shared" si="3"/>
        <v>0</v>
      </c>
      <c r="M1091" s="143"/>
      <c r="N1091" s="143">
        <f t="shared" si="4"/>
        <v>0</v>
      </c>
      <c r="O1091" s="143"/>
      <c r="P1091" s="143">
        <f t="shared" si="5"/>
        <v>0</v>
      </c>
    </row>
    <row r="1092" spans="2:16" ht="14.25">
      <c r="B1092" s="122"/>
      <c r="D1092" s="22"/>
      <c r="L1092" s="143"/>
      <c r="M1092" s="143"/>
      <c r="N1092" s="143"/>
      <c r="O1092" s="143"/>
      <c r="P1092" s="143"/>
    </row>
    <row r="1093" spans="2:16" ht="14.25">
      <c r="B1093" s="122" t="s">
        <v>280</v>
      </c>
      <c r="C1093" s="3" t="s">
        <v>281</v>
      </c>
      <c r="D1093" s="22"/>
      <c r="L1093" s="143"/>
      <c r="M1093" s="143"/>
      <c r="N1093" s="143"/>
      <c r="O1093" s="143"/>
      <c r="P1093" s="143"/>
    </row>
    <row r="1094" spans="2:16" ht="14.25">
      <c r="B1094" s="122"/>
      <c r="C1094" s="3" t="s">
        <v>282</v>
      </c>
      <c r="D1094" s="22" t="s">
        <v>67</v>
      </c>
      <c r="E1094" s="5">
        <v>2</v>
      </c>
      <c r="F1094" s="38" t="s">
        <v>263</v>
      </c>
      <c r="L1094" s="143">
        <f t="shared" si="3"/>
        <v>0</v>
      </c>
      <c r="M1094" s="143"/>
      <c r="N1094" s="143">
        <f t="shared" si="4"/>
        <v>0</v>
      </c>
      <c r="O1094" s="143"/>
      <c r="P1094" s="143">
        <f t="shared" si="5"/>
        <v>0</v>
      </c>
    </row>
    <row r="1095" spans="2:16" ht="14.25">
      <c r="B1095" s="122"/>
      <c r="D1095" s="22"/>
      <c r="L1095" s="143"/>
      <c r="M1095" s="143"/>
      <c r="N1095" s="143"/>
      <c r="O1095" s="143"/>
      <c r="P1095" s="143"/>
    </row>
    <row r="1096" spans="2:16" ht="14.25">
      <c r="B1096" s="122" t="s">
        <v>283</v>
      </c>
      <c r="C1096" s="3" t="s">
        <v>284</v>
      </c>
      <c r="D1096" s="22" t="s">
        <v>67</v>
      </c>
      <c r="E1096" s="5">
        <v>1</v>
      </c>
      <c r="F1096" s="38" t="s">
        <v>263</v>
      </c>
      <c r="L1096" s="143">
        <f t="shared" si="3"/>
        <v>0</v>
      </c>
      <c r="M1096" s="143"/>
      <c r="N1096" s="143">
        <f t="shared" si="4"/>
        <v>0</v>
      </c>
      <c r="O1096" s="143"/>
      <c r="P1096" s="143">
        <f t="shared" si="5"/>
        <v>0</v>
      </c>
    </row>
    <row r="1097" spans="2:16" ht="14.25">
      <c r="B1097" s="122"/>
      <c r="D1097" s="22"/>
      <c r="L1097" s="143"/>
      <c r="M1097" s="143"/>
      <c r="N1097" s="143"/>
      <c r="O1097" s="143"/>
      <c r="P1097" s="143"/>
    </row>
    <row r="1098" spans="2:16" ht="14.25">
      <c r="B1098" s="122" t="s">
        <v>285</v>
      </c>
      <c r="C1098" s="3" t="s">
        <v>286</v>
      </c>
      <c r="D1098" s="22"/>
      <c r="L1098" s="143"/>
      <c r="M1098" s="143"/>
      <c r="N1098" s="143"/>
      <c r="O1098" s="143"/>
      <c r="P1098" s="143"/>
    </row>
    <row r="1099" spans="2:16" ht="51">
      <c r="B1099" s="122"/>
      <c r="C1099" s="3" t="s">
        <v>287</v>
      </c>
      <c r="D1099" s="22"/>
      <c r="L1099" s="143"/>
      <c r="M1099" s="143"/>
      <c r="N1099" s="143"/>
      <c r="O1099" s="143"/>
      <c r="P1099" s="143"/>
    </row>
    <row r="1100" spans="2:16" ht="14.25">
      <c r="B1100" s="122"/>
      <c r="C1100" s="3" t="s">
        <v>288</v>
      </c>
      <c r="D1100" s="22" t="s">
        <v>67</v>
      </c>
      <c r="E1100" s="101">
        <v>1</v>
      </c>
      <c r="F1100" s="38" t="s">
        <v>263</v>
      </c>
      <c r="L1100" s="143">
        <f t="shared" si="3"/>
        <v>0</v>
      </c>
      <c r="M1100" s="143"/>
      <c r="N1100" s="143">
        <f t="shared" si="4"/>
        <v>0</v>
      </c>
      <c r="O1100" s="143"/>
      <c r="P1100" s="143">
        <f t="shared" si="5"/>
        <v>0</v>
      </c>
    </row>
    <row r="1101" spans="2:16" ht="14.25">
      <c r="B1101" s="122"/>
      <c r="C1101" s="3" t="s">
        <v>289</v>
      </c>
      <c r="D1101" s="22" t="s">
        <v>67</v>
      </c>
      <c r="E1101" s="101">
        <v>8</v>
      </c>
      <c r="F1101" s="38" t="s">
        <v>263</v>
      </c>
      <c r="L1101" s="143">
        <f t="shared" si="3"/>
        <v>0</v>
      </c>
      <c r="M1101" s="143"/>
      <c r="N1101" s="143">
        <f t="shared" si="4"/>
        <v>0</v>
      </c>
      <c r="O1101" s="143"/>
      <c r="P1101" s="143">
        <f t="shared" si="5"/>
        <v>0</v>
      </c>
    </row>
    <row r="1102" spans="2:16" ht="14.25">
      <c r="B1102" s="122"/>
      <c r="C1102" s="3" t="s">
        <v>290</v>
      </c>
      <c r="D1102" s="22" t="s">
        <v>67</v>
      </c>
      <c r="E1102" s="101">
        <v>17</v>
      </c>
      <c r="F1102" s="38" t="s">
        <v>263</v>
      </c>
      <c r="L1102" s="143">
        <f t="shared" si="3"/>
        <v>0</v>
      </c>
      <c r="M1102" s="143"/>
      <c r="N1102" s="143">
        <f t="shared" si="4"/>
        <v>0</v>
      </c>
      <c r="O1102" s="143"/>
      <c r="P1102" s="143">
        <f t="shared" si="5"/>
        <v>0</v>
      </c>
    </row>
    <row r="1103" spans="2:16" ht="14.25">
      <c r="B1103" s="122"/>
      <c r="C1103" s="3" t="s">
        <v>291</v>
      </c>
      <c r="D1103" s="22" t="s">
        <v>67</v>
      </c>
      <c r="E1103" s="101">
        <v>1</v>
      </c>
      <c r="F1103" s="38" t="s">
        <v>263</v>
      </c>
      <c r="L1103" s="143">
        <f t="shared" si="3"/>
        <v>0</v>
      </c>
      <c r="M1103" s="143"/>
      <c r="N1103" s="143">
        <f t="shared" si="4"/>
        <v>0</v>
      </c>
      <c r="O1103" s="143"/>
      <c r="P1103" s="143">
        <f t="shared" si="5"/>
        <v>0</v>
      </c>
    </row>
    <row r="1104" spans="2:16" ht="14.25">
      <c r="B1104" s="122"/>
      <c r="D1104" s="22"/>
      <c r="L1104" s="143"/>
      <c r="M1104" s="143"/>
      <c r="N1104" s="143"/>
      <c r="O1104" s="143"/>
      <c r="P1104" s="143"/>
    </row>
    <row r="1105" spans="2:16" ht="28.5">
      <c r="B1105" s="122" t="s">
        <v>292</v>
      </c>
      <c r="C1105" s="3" t="s">
        <v>293</v>
      </c>
      <c r="D1105" s="22"/>
      <c r="L1105" s="143"/>
      <c r="M1105" s="143"/>
      <c r="N1105" s="143"/>
      <c r="O1105" s="143"/>
      <c r="P1105" s="143"/>
    </row>
    <row r="1106" spans="2:16" ht="14.25">
      <c r="B1106" s="122"/>
      <c r="C1106" s="3" t="s">
        <v>294</v>
      </c>
      <c r="D1106" s="22" t="s">
        <v>67</v>
      </c>
      <c r="E1106" s="5">
        <v>27</v>
      </c>
      <c r="F1106" s="38" t="s">
        <v>263</v>
      </c>
      <c r="L1106" s="143">
        <f t="shared" si="3"/>
        <v>0</v>
      </c>
      <c r="M1106" s="143"/>
      <c r="N1106" s="143">
        <f t="shared" si="4"/>
        <v>0</v>
      </c>
      <c r="O1106" s="143"/>
      <c r="P1106" s="143">
        <f t="shared" si="5"/>
        <v>0</v>
      </c>
    </row>
    <row r="1107" spans="2:16" ht="14.25">
      <c r="B1107" s="122"/>
      <c r="D1107" s="22"/>
      <c r="L1107" s="143"/>
      <c r="M1107" s="143"/>
      <c r="N1107" s="143"/>
      <c r="O1107" s="143"/>
      <c r="P1107" s="143"/>
    </row>
    <row r="1108" spans="2:16" ht="14.25">
      <c r="B1108" s="122" t="s">
        <v>295</v>
      </c>
      <c r="C1108" s="3" t="s">
        <v>296</v>
      </c>
      <c r="D1108" s="22"/>
      <c r="L1108" s="143"/>
      <c r="M1108" s="143"/>
      <c r="N1108" s="143"/>
      <c r="O1108" s="143"/>
      <c r="P1108" s="143"/>
    </row>
    <row r="1109" spans="2:16" ht="14.25">
      <c r="B1109" s="122"/>
      <c r="C1109" s="3" t="s">
        <v>294</v>
      </c>
      <c r="D1109" s="22" t="s">
        <v>67</v>
      </c>
      <c r="E1109" s="5">
        <v>27</v>
      </c>
      <c r="F1109" s="38" t="s">
        <v>263</v>
      </c>
      <c r="L1109" s="143">
        <f t="shared" si="3"/>
        <v>0</v>
      </c>
      <c r="M1109" s="143"/>
      <c r="N1109" s="143">
        <f t="shared" si="4"/>
        <v>0</v>
      </c>
      <c r="O1109" s="143"/>
      <c r="P1109" s="143">
        <f t="shared" si="5"/>
        <v>0</v>
      </c>
    </row>
    <row r="1110" spans="2:16" ht="14.25">
      <c r="B1110" s="122"/>
      <c r="D1110" s="22"/>
      <c r="L1110" s="143"/>
      <c r="M1110" s="143"/>
      <c r="N1110" s="143"/>
      <c r="O1110" s="143"/>
      <c r="P1110" s="143"/>
    </row>
    <row r="1111" spans="2:16" ht="14.25">
      <c r="B1111" s="122" t="s">
        <v>298</v>
      </c>
      <c r="C1111" s="3" t="s">
        <v>297</v>
      </c>
      <c r="D1111" s="22" t="s">
        <v>67</v>
      </c>
      <c r="E1111" s="5">
        <v>1</v>
      </c>
      <c r="F1111" s="38" t="s">
        <v>263</v>
      </c>
      <c r="L1111" s="143">
        <f t="shared" si="3"/>
        <v>0</v>
      </c>
      <c r="M1111" s="143"/>
      <c r="N1111" s="143">
        <f t="shared" si="4"/>
        <v>0</v>
      </c>
      <c r="O1111" s="143"/>
      <c r="P1111" s="143">
        <f t="shared" si="5"/>
        <v>0</v>
      </c>
    </row>
    <row r="1112" spans="2:16" ht="14.25">
      <c r="B1112" s="122"/>
      <c r="D1112" s="22"/>
      <c r="L1112" s="143"/>
      <c r="M1112" s="143"/>
      <c r="N1112" s="143"/>
      <c r="O1112" s="143"/>
      <c r="P1112" s="143"/>
    </row>
    <row r="1113" spans="2:16" ht="28.5">
      <c r="B1113" s="102" t="s">
        <v>299</v>
      </c>
      <c r="C1113" s="3" t="s">
        <v>300</v>
      </c>
      <c r="D1113" s="22"/>
      <c r="L1113" s="143"/>
      <c r="M1113" s="143"/>
      <c r="N1113" s="143"/>
      <c r="O1113" s="143"/>
      <c r="P1113" s="143"/>
    </row>
    <row r="1114" spans="2:16" ht="14.25">
      <c r="B1114" s="122"/>
      <c r="C1114" s="3" t="s">
        <v>301</v>
      </c>
      <c r="D1114" s="22" t="s">
        <v>306</v>
      </c>
      <c r="E1114" s="5">
        <v>45</v>
      </c>
      <c r="F1114" s="38" t="s">
        <v>263</v>
      </c>
      <c r="L1114" s="143">
        <f t="shared" si="3"/>
        <v>0</v>
      </c>
      <c r="M1114" s="143"/>
      <c r="N1114" s="143">
        <f t="shared" si="4"/>
        <v>0</v>
      </c>
      <c r="O1114" s="143"/>
      <c r="P1114" s="143">
        <f t="shared" si="5"/>
        <v>0</v>
      </c>
    </row>
    <row r="1115" spans="2:16" ht="14.25">
      <c r="B1115" s="122"/>
      <c r="C1115" s="3" t="s">
        <v>302</v>
      </c>
      <c r="D1115" s="22" t="s">
        <v>306</v>
      </c>
      <c r="E1115" s="5">
        <v>41</v>
      </c>
      <c r="F1115" s="38" t="s">
        <v>263</v>
      </c>
      <c r="L1115" s="143">
        <f t="shared" si="3"/>
        <v>0</v>
      </c>
      <c r="M1115" s="143"/>
      <c r="N1115" s="143">
        <f t="shared" si="4"/>
        <v>0</v>
      </c>
      <c r="O1115" s="143"/>
      <c r="P1115" s="143">
        <f t="shared" si="5"/>
        <v>0</v>
      </c>
    </row>
    <row r="1116" spans="2:16" ht="14.25">
      <c r="B1116" s="122"/>
      <c r="C1116" s="3" t="s">
        <v>303</v>
      </c>
      <c r="D1116" s="22" t="s">
        <v>306</v>
      </c>
      <c r="E1116" s="5">
        <v>67</v>
      </c>
      <c r="F1116" s="38" t="s">
        <v>263</v>
      </c>
      <c r="L1116" s="143">
        <f t="shared" si="3"/>
        <v>0</v>
      </c>
      <c r="M1116" s="143"/>
      <c r="N1116" s="143">
        <f t="shared" si="4"/>
        <v>0</v>
      </c>
      <c r="O1116" s="143"/>
      <c r="P1116" s="143">
        <f t="shared" si="5"/>
        <v>0</v>
      </c>
    </row>
    <row r="1117" spans="2:16" ht="14.25">
      <c r="B1117" s="122"/>
      <c r="C1117" s="3" t="s">
        <v>304</v>
      </c>
      <c r="D1117" s="22" t="s">
        <v>306</v>
      </c>
      <c r="E1117" s="5">
        <v>68</v>
      </c>
      <c r="F1117" s="38" t="s">
        <v>263</v>
      </c>
      <c r="L1117" s="143">
        <f t="shared" si="3"/>
        <v>0</v>
      </c>
      <c r="M1117" s="143"/>
      <c r="N1117" s="143">
        <f t="shared" si="4"/>
        <v>0</v>
      </c>
      <c r="O1117" s="143"/>
      <c r="P1117" s="143">
        <f t="shared" si="5"/>
        <v>0</v>
      </c>
    </row>
    <row r="1118" spans="2:16" ht="14.25">
      <c r="B1118" s="122"/>
      <c r="C1118" s="3" t="s">
        <v>305</v>
      </c>
      <c r="D1118" s="22" t="s">
        <v>306</v>
      </c>
      <c r="E1118" s="5">
        <v>3</v>
      </c>
      <c r="F1118" s="38" t="s">
        <v>263</v>
      </c>
      <c r="L1118" s="143">
        <f t="shared" si="3"/>
        <v>0</v>
      </c>
      <c r="M1118" s="143"/>
      <c r="N1118" s="143">
        <f t="shared" si="4"/>
        <v>0</v>
      </c>
      <c r="O1118" s="143"/>
      <c r="P1118" s="143">
        <f t="shared" si="5"/>
        <v>0</v>
      </c>
    </row>
    <row r="1119" spans="2:16" ht="14.25">
      <c r="B1119" s="122"/>
      <c r="D1119" s="22"/>
      <c r="L1119" s="143"/>
      <c r="M1119" s="143"/>
      <c r="N1119" s="143"/>
      <c r="O1119" s="143"/>
      <c r="P1119" s="143"/>
    </row>
    <row r="1120" spans="2:16" ht="99.75">
      <c r="B1120" s="102" t="s">
        <v>308</v>
      </c>
      <c r="C1120" s="3" t="s">
        <v>307</v>
      </c>
      <c r="D1120" s="22" t="s">
        <v>309</v>
      </c>
      <c r="E1120" s="125">
        <v>0.3</v>
      </c>
      <c r="F1120" s="38" t="s">
        <v>263</v>
      </c>
      <c r="L1120" s="143">
        <f t="shared" si="3"/>
        <v>0</v>
      </c>
      <c r="M1120" s="143"/>
      <c r="N1120" s="143">
        <f t="shared" si="4"/>
        <v>0</v>
      </c>
      <c r="O1120" s="143"/>
      <c r="P1120" s="143">
        <f t="shared" si="5"/>
        <v>0</v>
      </c>
    </row>
    <row r="1121" spans="2:16" ht="14.25">
      <c r="B1121" s="102"/>
      <c r="D1121" s="22"/>
      <c r="E1121" s="125"/>
      <c r="F1121" s="38"/>
      <c r="L1121" s="143"/>
      <c r="M1121" s="143"/>
      <c r="N1121" s="143"/>
      <c r="O1121" s="143"/>
      <c r="P1121" s="143"/>
    </row>
    <row r="1122" spans="2:16" ht="57">
      <c r="B1122" s="102" t="s">
        <v>354</v>
      </c>
      <c r="C1122" s="3" t="s">
        <v>360</v>
      </c>
      <c r="D1122" s="22" t="s">
        <v>67</v>
      </c>
      <c r="E1122" s="101">
        <v>14</v>
      </c>
      <c r="F1122" s="38" t="s">
        <v>263</v>
      </c>
      <c r="L1122" s="143">
        <f t="shared" si="3"/>
        <v>0</v>
      </c>
      <c r="M1122" s="143"/>
      <c r="N1122" s="143">
        <f t="shared" si="4"/>
        <v>0</v>
      </c>
      <c r="O1122" s="143"/>
      <c r="P1122" s="143">
        <f t="shared" si="5"/>
        <v>0</v>
      </c>
    </row>
    <row r="1123" spans="2:16" ht="14.25">
      <c r="B1123" s="122"/>
      <c r="D1123" s="22"/>
      <c r="L1123" s="143"/>
      <c r="M1123" s="143"/>
      <c r="N1123" s="143"/>
      <c r="O1123" s="143"/>
      <c r="P1123" s="143"/>
    </row>
    <row r="1124" spans="1:16" ht="42.75">
      <c r="A1124" s="47" t="s">
        <v>16</v>
      </c>
      <c r="B1124" s="48"/>
      <c r="C1124" s="108" t="s">
        <v>266</v>
      </c>
      <c r="D1124" s="50"/>
      <c r="E1124" s="48" t="s">
        <v>149</v>
      </c>
      <c r="F1124" s="48"/>
      <c r="G1124" s="51"/>
      <c r="H1124" s="52">
        <f>SUM(H1118:H1120)</f>
        <v>0</v>
      </c>
      <c r="L1124" s="144"/>
      <c r="M1124" s="144"/>
      <c r="N1124" s="144">
        <f>SUM(N1074:N1122)</f>
        <v>0</v>
      </c>
      <c r="O1124" s="144"/>
      <c r="P1124" s="144">
        <f>SUM(P1074:P1122)</f>
        <v>0</v>
      </c>
    </row>
    <row r="1125" spans="2:16" ht="14.25">
      <c r="B1125" s="122"/>
      <c r="D1125" s="22"/>
      <c r="L1125" s="143"/>
      <c r="M1125" s="143"/>
      <c r="N1125" s="143"/>
      <c r="O1125" s="143"/>
      <c r="P1125" s="143"/>
    </row>
    <row r="1126" spans="2:16" ht="14.25">
      <c r="B1126" s="122" t="s">
        <v>195</v>
      </c>
      <c r="C1126" s="15" t="s">
        <v>310</v>
      </c>
      <c r="D1126" s="22" t="s">
        <v>67</v>
      </c>
      <c r="E1126" s="5">
        <v>1</v>
      </c>
      <c r="F1126" s="38" t="s">
        <v>263</v>
      </c>
      <c r="L1126" s="143">
        <f>G1126*1.2</f>
        <v>0</v>
      </c>
      <c r="M1126" s="143"/>
      <c r="N1126" s="143">
        <f>E1126*G1126</f>
        <v>0</v>
      </c>
      <c r="O1126" s="143"/>
      <c r="P1126" s="143">
        <f>E1126*L1126</f>
        <v>0</v>
      </c>
    </row>
    <row r="1127" spans="2:16" ht="14.25">
      <c r="B1127" s="122"/>
      <c r="D1127" s="22"/>
      <c r="L1127" s="143"/>
      <c r="M1127" s="143"/>
      <c r="N1127" s="143"/>
      <c r="O1127" s="143"/>
      <c r="P1127" s="143"/>
    </row>
    <row r="1128" spans="1:16" ht="14.25">
      <c r="A1128" s="47" t="s">
        <v>16</v>
      </c>
      <c r="B1128" s="48"/>
      <c r="C1128" s="126" t="s">
        <v>310</v>
      </c>
      <c r="D1128" s="50"/>
      <c r="E1128" s="48" t="s">
        <v>195</v>
      </c>
      <c r="F1128" s="48"/>
      <c r="G1128" s="51"/>
      <c r="H1128" s="52">
        <f>SUM(H1124:H1126)</f>
        <v>0</v>
      </c>
      <c r="L1128" s="144"/>
      <c r="M1128" s="144"/>
      <c r="N1128" s="144">
        <f>N1126</f>
        <v>0</v>
      </c>
      <c r="O1128" s="144"/>
      <c r="P1128" s="144">
        <f>P1126</f>
        <v>0</v>
      </c>
    </row>
    <row r="1129" spans="2:16" ht="14.25">
      <c r="B1129" s="122"/>
      <c r="D1129" s="22"/>
      <c r="L1129" s="143"/>
      <c r="M1129" s="143"/>
      <c r="N1129" s="143"/>
      <c r="O1129" s="143"/>
      <c r="P1129" s="143"/>
    </row>
    <row r="1130" spans="2:16" ht="28.5">
      <c r="B1130" s="102" t="s">
        <v>209</v>
      </c>
      <c r="C1130" s="15" t="s">
        <v>311</v>
      </c>
      <c r="D1130" s="22"/>
      <c r="L1130" s="143"/>
      <c r="M1130" s="143"/>
      <c r="N1130" s="143"/>
      <c r="O1130" s="143"/>
      <c r="P1130" s="143"/>
    </row>
    <row r="1131" spans="2:16" ht="14.25">
      <c r="B1131" s="122"/>
      <c r="D1131" s="22"/>
      <c r="L1131" s="143"/>
      <c r="M1131" s="143"/>
      <c r="N1131" s="143"/>
      <c r="O1131" s="143"/>
      <c r="P1131" s="143"/>
    </row>
    <row r="1132" spans="2:16" ht="128.25">
      <c r="B1132" s="102" t="s">
        <v>210</v>
      </c>
      <c r="C1132" s="3" t="s">
        <v>312</v>
      </c>
      <c r="D1132" s="22"/>
      <c r="L1132" s="143"/>
      <c r="M1132" s="143"/>
      <c r="N1132" s="143"/>
      <c r="O1132" s="143"/>
      <c r="P1132" s="143"/>
    </row>
    <row r="1133" spans="2:16" ht="171">
      <c r="B1133" s="122"/>
      <c r="C1133" s="3" t="s">
        <v>372</v>
      </c>
      <c r="D1133" s="22" t="s">
        <v>309</v>
      </c>
      <c r="E1133" s="125">
        <v>0.03</v>
      </c>
      <c r="F1133" s="38" t="s">
        <v>263</v>
      </c>
      <c r="L1133" s="143">
        <f>G1133*1.2</f>
        <v>0</v>
      </c>
      <c r="M1133" s="143"/>
      <c r="N1133" s="143">
        <f>E1133*G1133</f>
        <v>0</v>
      </c>
      <c r="O1133" s="143"/>
      <c r="P1133" s="143">
        <f>E1133*L1133</f>
        <v>0</v>
      </c>
    </row>
    <row r="1134" spans="2:16" ht="14.25">
      <c r="B1134" s="122"/>
      <c r="D1134" s="22"/>
      <c r="L1134" s="143"/>
      <c r="M1134" s="143"/>
      <c r="N1134" s="143"/>
      <c r="O1134" s="143"/>
      <c r="P1134" s="143"/>
    </row>
    <row r="1135" spans="2:16" ht="99.75">
      <c r="B1135" s="102" t="s">
        <v>219</v>
      </c>
      <c r="C1135" s="3" t="s">
        <v>325</v>
      </c>
      <c r="D1135" s="22" t="s">
        <v>309</v>
      </c>
      <c r="E1135" s="125">
        <v>0.03</v>
      </c>
      <c r="F1135" s="38" t="s">
        <v>263</v>
      </c>
      <c r="L1135" s="143">
        <f>G1135*1.2</f>
        <v>0</v>
      </c>
      <c r="M1135" s="143"/>
      <c r="N1135" s="143">
        <f>E1135*G1135</f>
        <v>0</v>
      </c>
      <c r="O1135" s="143"/>
      <c r="P1135" s="143">
        <f>E1135*L1135</f>
        <v>0</v>
      </c>
    </row>
    <row r="1136" spans="2:16" ht="14.25">
      <c r="B1136" s="122"/>
      <c r="D1136" s="22"/>
      <c r="L1136" s="143"/>
      <c r="M1136" s="143"/>
      <c r="N1136" s="143"/>
      <c r="O1136" s="143"/>
      <c r="P1136" s="143"/>
    </row>
    <row r="1137" spans="2:16" ht="409.5">
      <c r="B1137" s="102" t="s">
        <v>220</v>
      </c>
      <c r="C1137" s="3" t="s">
        <v>332</v>
      </c>
      <c r="D1137" s="22" t="s">
        <v>309</v>
      </c>
      <c r="E1137" s="125">
        <v>0.03</v>
      </c>
      <c r="F1137" s="38" t="s">
        <v>263</v>
      </c>
      <c r="L1137" s="143">
        <f>G1137*1.2</f>
        <v>0</v>
      </c>
      <c r="M1137" s="143"/>
      <c r="N1137" s="143">
        <f>E1137*G1137</f>
        <v>0</v>
      </c>
      <c r="O1137" s="143"/>
      <c r="P1137" s="143">
        <f>E1137*L1137</f>
        <v>0</v>
      </c>
    </row>
    <row r="1138" spans="2:16" ht="14.25">
      <c r="B1138" s="122"/>
      <c r="D1138" s="22"/>
      <c r="L1138" s="143"/>
      <c r="M1138" s="143"/>
      <c r="N1138" s="143"/>
      <c r="O1138" s="143"/>
      <c r="P1138" s="143"/>
    </row>
    <row r="1139" spans="2:16" ht="270.75">
      <c r="B1139" s="102" t="s">
        <v>221</v>
      </c>
      <c r="C1139" s="3" t="s">
        <v>326</v>
      </c>
      <c r="D1139" s="22" t="s">
        <v>309</v>
      </c>
      <c r="E1139" s="125">
        <v>0.03</v>
      </c>
      <c r="F1139" s="38" t="s">
        <v>263</v>
      </c>
      <c r="L1139" s="143">
        <f>G1139*1.2</f>
        <v>0</v>
      </c>
      <c r="M1139" s="143"/>
      <c r="N1139" s="143">
        <f>E1139*G1139</f>
        <v>0</v>
      </c>
      <c r="O1139" s="143"/>
      <c r="P1139" s="143">
        <f>E1139*L1139</f>
        <v>0</v>
      </c>
    </row>
    <row r="1140" spans="2:16" ht="14.25">
      <c r="B1140" s="122"/>
      <c r="D1140" s="22"/>
      <c r="L1140" s="143"/>
      <c r="M1140" s="143"/>
      <c r="N1140" s="143"/>
      <c r="O1140" s="143"/>
      <c r="P1140" s="143"/>
    </row>
    <row r="1141" spans="1:16" ht="14.25">
      <c r="A1141" s="47" t="s">
        <v>16</v>
      </c>
      <c r="B1141" s="48"/>
      <c r="C1141" s="126" t="s">
        <v>311</v>
      </c>
      <c r="D1141" s="50"/>
      <c r="E1141" s="48" t="s">
        <v>209</v>
      </c>
      <c r="F1141" s="48"/>
      <c r="G1141" s="51"/>
      <c r="H1141" s="52">
        <f>SUM(H1137:H1139)</f>
        <v>0</v>
      </c>
      <c r="L1141" s="144"/>
      <c r="M1141" s="144"/>
      <c r="N1141" s="144">
        <f>SUM(N1133:N1139)</f>
        <v>0</v>
      </c>
      <c r="O1141" s="144"/>
      <c r="P1141" s="144">
        <f>SUM(P1133:P1139)</f>
        <v>0</v>
      </c>
    </row>
    <row r="1142" spans="12:16" ht="14.25">
      <c r="L1142" s="143"/>
      <c r="M1142" s="143"/>
      <c r="N1142" s="143"/>
      <c r="O1142" s="143"/>
      <c r="P1142" s="143"/>
    </row>
    <row r="1143" spans="12:16" ht="14.25">
      <c r="L1143" s="143"/>
      <c r="M1143" s="143"/>
      <c r="N1143" s="143"/>
      <c r="O1143" s="143"/>
      <c r="P1143" s="143"/>
    </row>
    <row r="1144" spans="2:16" ht="14.25">
      <c r="B1144" s="21"/>
      <c r="C1144" s="15" t="s">
        <v>121</v>
      </c>
      <c r="L1144" s="143"/>
      <c r="M1144" s="143"/>
      <c r="N1144" s="143"/>
      <c r="O1144" s="143"/>
      <c r="P1144" s="143"/>
    </row>
    <row r="1145" spans="2:16" ht="14.25">
      <c r="B1145" s="21"/>
      <c r="L1145" s="143"/>
      <c r="M1145" s="143"/>
      <c r="N1145" s="143"/>
      <c r="O1145" s="143"/>
      <c r="P1145" s="143"/>
    </row>
    <row r="1146" spans="2:16" ht="14.25">
      <c r="B1146" s="81"/>
      <c r="C1146" s="15"/>
      <c r="L1146" s="143"/>
      <c r="M1146" s="143"/>
      <c r="N1146" s="143"/>
      <c r="O1146" s="143"/>
      <c r="P1146" s="143"/>
    </row>
    <row r="1147" spans="2:16" ht="14.25">
      <c r="B1147" s="21"/>
      <c r="L1147" s="143"/>
      <c r="M1147" s="143"/>
      <c r="N1147" s="143"/>
      <c r="O1147" s="143"/>
      <c r="P1147" s="143"/>
    </row>
    <row r="1148" spans="2:16" ht="42.75">
      <c r="B1148" s="42">
        <v>100</v>
      </c>
      <c r="C1148" s="15" t="s">
        <v>266</v>
      </c>
      <c r="L1148" s="143"/>
      <c r="M1148" s="143"/>
      <c r="N1148" s="143">
        <f>N1124</f>
        <v>0</v>
      </c>
      <c r="O1148" s="143">
        <f>O1124</f>
        <v>0</v>
      </c>
      <c r="P1148" s="143">
        <f>P1124</f>
        <v>0</v>
      </c>
    </row>
    <row r="1149" spans="2:16" ht="14.25">
      <c r="B1149" s="122"/>
      <c r="L1149" s="143"/>
      <c r="M1149" s="143"/>
      <c r="N1149" s="143"/>
      <c r="O1149" s="143"/>
      <c r="P1149" s="143"/>
    </row>
    <row r="1150" spans="2:16" ht="14.25">
      <c r="B1150" s="122" t="s">
        <v>195</v>
      </c>
      <c r="C1150" s="15" t="s">
        <v>310</v>
      </c>
      <c r="L1150" s="143"/>
      <c r="M1150" s="143"/>
      <c r="N1150" s="143">
        <f>N1128</f>
        <v>0</v>
      </c>
      <c r="O1150" s="143">
        <f>O1128</f>
        <v>0</v>
      </c>
      <c r="P1150" s="143">
        <f>P1128</f>
        <v>0</v>
      </c>
    </row>
    <row r="1151" spans="2:16" ht="14.25">
      <c r="B1151" s="122"/>
      <c r="L1151" s="143"/>
      <c r="M1151" s="143"/>
      <c r="N1151" s="143"/>
      <c r="O1151" s="143"/>
      <c r="P1151" s="143"/>
    </row>
    <row r="1152" spans="2:16" ht="18.75" customHeight="1">
      <c r="B1152" s="102" t="s">
        <v>209</v>
      </c>
      <c r="C1152" s="15" t="s">
        <v>311</v>
      </c>
      <c r="L1152" s="143"/>
      <c r="M1152" s="143"/>
      <c r="N1152" s="143">
        <f>N1141</f>
        <v>0</v>
      </c>
      <c r="O1152" s="143">
        <f>O1141</f>
        <v>0</v>
      </c>
      <c r="P1152" s="143">
        <f>P1141</f>
        <v>0</v>
      </c>
    </row>
    <row r="1153" spans="2:16" ht="14.25">
      <c r="B1153" s="122"/>
      <c r="L1153" s="143"/>
      <c r="M1153" s="143"/>
      <c r="N1153" s="143"/>
      <c r="O1153" s="143"/>
      <c r="P1153" s="143"/>
    </row>
    <row r="1154" spans="2:16" ht="14.25">
      <c r="B1154" s="122"/>
      <c r="L1154" s="143"/>
      <c r="M1154" s="143"/>
      <c r="N1154" s="143"/>
      <c r="O1154" s="143"/>
      <c r="P1154" s="143"/>
    </row>
    <row r="1155" spans="2:16" ht="14.25">
      <c r="B1155" s="122"/>
      <c r="C1155" s="3" t="s">
        <v>112</v>
      </c>
      <c r="L1155" s="143"/>
      <c r="M1155" s="143"/>
      <c r="N1155" s="143">
        <f>SUM(N1148:N1152)</f>
        <v>0</v>
      </c>
      <c r="O1155" s="143"/>
      <c r="P1155" s="143">
        <f>SUM(P1148:P1152)</f>
        <v>0</v>
      </c>
    </row>
    <row r="1156" spans="12:16" ht="14.25">
      <c r="L1156" s="143"/>
      <c r="M1156" s="143"/>
      <c r="N1156" s="143"/>
      <c r="O1156" s="143"/>
      <c r="P1156" s="143"/>
    </row>
    <row r="1157" spans="12:16" ht="14.25">
      <c r="L1157" s="143"/>
      <c r="M1157" s="143"/>
      <c r="N1157" s="143"/>
      <c r="O1157" s="143"/>
      <c r="P1157" s="143"/>
    </row>
    <row r="1158" spans="12:16" ht="14.25">
      <c r="L1158" s="143"/>
      <c r="M1158" s="143"/>
      <c r="N1158" s="143"/>
      <c r="O1158" s="143"/>
      <c r="P1158" s="143"/>
    </row>
    <row r="1159" spans="12:16" ht="14.25">
      <c r="L1159" s="143"/>
      <c r="M1159" s="143"/>
      <c r="N1159" s="143"/>
      <c r="O1159" s="143"/>
      <c r="P1159" s="143"/>
    </row>
    <row r="1160" spans="12:16" ht="14.25">
      <c r="L1160" s="143"/>
      <c r="M1160" s="143"/>
      <c r="N1160" s="143"/>
      <c r="O1160" s="143"/>
      <c r="P1160" s="143"/>
    </row>
    <row r="1161" spans="12:16" ht="14.25">
      <c r="L1161" s="143"/>
      <c r="M1161" s="143"/>
      <c r="N1161" s="143"/>
      <c r="O1161" s="143"/>
      <c r="P1161" s="143"/>
    </row>
    <row r="1162" spans="12:16" ht="14.25">
      <c r="L1162" s="143"/>
      <c r="M1162" s="143"/>
      <c r="N1162" s="143"/>
      <c r="O1162" s="143"/>
      <c r="P1162" s="143"/>
    </row>
    <row r="1163" spans="12:16" ht="14.25">
      <c r="L1163" s="143"/>
      <c r="M1163" s="143"/>
      <c r="N1163" s="143"/>
      <c r="O1163" s="143"/>
      <c r="P1163" s="143"/>
    </row>
    <row r="1164" spans="3:16" ht="14.25">
      <c r="C1164" s="15" t="s">
        <v>121</v>
      </c>
      <c r="L1164" s="143"/>
      <c r="M1164" s="143"/>
      <c r="N1164" s="143"/>
      <c r="O1164" s="143"/>
      <c r="P1164" s="143"/>
    </row>
    <row r="1165" spans="12:16" ht="14.25">
      <c r="L1165" s="143"/>
      <c r="M1165" s="143"/>
      <c r="N1165" s="143"/>
      <c r="O1165" s="143"/>
      <c r="P1165" s="143"/>
    </row>
    <row r="1166" spans="3:16" ht="28.5">
      <c r="C1166" s="15" t="s">
        <v>327</v>
      </c>
      <c r="L1166" s="143"/>
      <c r="M1166" s="143"/>
      <c r="N1166" s="143">
        <f>N289</f>
        <v>0</v>
      </c>
      <c r="O1166" s="143"/>
      <c r="P1166" s="143">
        <f>P289</f>
        <v>0</v>
      </c>
    </row>
    <row r="1167" spans="3:16" ht="14.25">
      <c r="C1167" s="15"/>
      <c r="L1167" s="143"/>
      <c r="M1167" s="143"/>
      <c r="N1167" s="143"/>
      <c r="O1167" s="143"/>
      <c r="P1167" s="143"/>
    </row>
    <row r="1168" spans="3:16" ht="42.75">
      <c r="C1168" s="15" t="s">
        <v>353</v>
      </c>
      <c r="L1168" s="143"/>
      <c r="M1168" s="143"/>
      <c r="N1168" s="143">
        <f>N442</f>
        <v>0</v>
      </c>
      <c r="O1168" s="143"/>
      <c r="P1168" s="143">
        <f>P442</f>
        <v>0</v>
      </c>
    </row>
    <row r="1169" spans="12:16" ht="14.25">
      <c r="L1169" s="143"/>
      <c r="M1169" s="143"/>
      <c r="N1169" s="143"/>
      <c r="O1169" s="143"/>
      <c r="P1169" s="143"/>
    </row>
    <row r="1170" spans="3:16" ht="28.5">
      <c r="C1170" s="15" t="s">
        <v>330</v>
      </c>
      <c r="L1170" s="143"/>
      <c r="M1170" s="143"/>
      <c r="N1170" s="143">
        <f>N630</f>
        <v>0</v>
      </c>
      <c r="O1170" s="143"/>
      <c r="P1170" s="143">
        <f>P630</f>
        <v>0</v>
      </c>
    </row>
    <row r="1171" spans="12:16" ht="14.25">
      <c r="L1171" s="143"/>
      <c r="M1171" s="143"/>
      <c r="N1171" s="143"/>
      <c r="O1171" s="143"/>
      <c r="P1171" s="143"/>
    </row>
    <row r="1172" spans="3:16" ht="14.25">
      <c r="C1172" s="15" t="s">
        <v>328</v>
      </c>
      <c r="L1172" s="143"/>
      <c r="M1172" s="143"/>
      <c r="N1172" s="143">
        <f>N821</f>
        <v>0</v>
      </c>
      <c r="O1172" s="143"/>
      <c r="P1172" s="143">
        <f>P821</f>
        <v>0</v>
      </c>
    </row>
    <row r="1173" spans="12:16" ht="14.25">
      <c r="L1173" s="143"/>
      <c r="M1173" s="143"/>
      <c r="N1173" s="143"/>
      <c r="O1173" s="143"/>
      <c r="P1173" s="143"/>
    </row>
    <row r="1174" spans="3:16" ht="28.5">
      <c r="C1174" s="15" t="s">
        <v>329</v>
      </c>
      <c r="L1174" s="143"/>
      <c r="M1174" s="143"/>
      <c r="N1174" s="143">
        <f>N956</f>
        <v>0</v>
      </c>
      <c r="O1174" s="143"/>
      <c r="P1174" s="143">
        <f>P956</f>
        <v>0</v>
      </c>
    </row>
    <row r="1175" spans="3:16" ht="14.25">
      <c r="C1175" s="15"/>
      <c r="L1175" s="143"/>
      <c r="M1175" s="143"/>
      <c r="N1175" s="143"/>
      <c r="O1175" s="143"/>
      <c r="P1175" s="143"/>
    </row>
    <row r="1176" spans="3:16" ht="28.5">
      <c r="C1176" s="15" t="s">
        <v>331</v>
      </c>
      <c r="L1176" s="143"/>
      <c r="M1176" s="143"/>
      <c r="N1176" s="143">
        <f>N1155</f>
        <v>0</v>
      </c>
      <c r="O1176" s="143"/>
      <c r="P1176" s="143">
        <f>P1155</f>
        <v>0</v>
      </c>
    </row>
    <row r="1177" spans="3:16" ht="14.25">
      <c r="C1177" s="15"/>
      <c r="L1177" s="143"/>
      <c r="M1177" s="143"/>
      <c r="N1177" s="143"/>
      <c r="O1177" s="143"/>
      <c r="P1177" s="143"/>
    </row>
    <row r="1178" spans="3:16" ht="14.25">
      <c r="C1178" s="15" t="s">
        <v>112</v>
      </c>
      <c r="L1178" s="143"/>
      <c r="M1178" s="143"/>
      <c r="N1178" s="143">
        <f>SUM(N1166:N1176)</f>
        <v>0</v>
      </c>
      <c r="O1178" s="143"/>
      <c r="P1178" s="143">
        <f>SUM(P1166:P1176)</f>
        <v>0</v>
      </c>
    </row>
    <row r="1179" spans="12:16" ht="14.25">
      <c r="L1179" s="143"/>
      <c r="M1179" s="143"/>
      <c r="N1179" s="143"/>
      <c r="O1179" s="143"/>
      <c r="P1179" s="143"/>
    </row>
    <row r="1180" spans="1:15" ht="14.25">
      <c r="A1180" s="4"/>
      <c r="B1180" s="169" t="s">
        <v>395</v>
      </c>
      <c r="C1180" s="169"/>
      <c r="D1180" s="169"/>
      <c r="E1180" s="169"/>
      <c r="F1180" s="169"/>
      <c r="G1180" s="169"/>
      <c r="H1180" s="169"/>
      <c r="I1180" s="169"/>
      <c r="J1180" s="169"/>
      <c r="K1180" s="169"/>
      <c r="L1180" s="169"/>
      <c r="M1180" s="169"/>
      <c r="N1180" s="169"/>
      <c r="O1180" s="169"/>
    </row>
    <row r="1181" spans="1:15" ht="14.25">
      <c r="A1181" s="4"/>
      <c r="B1181" s="169"/>
      <c r="C1181" s="169"/>
      <c r="D1181" s="169"/>
      <c r="E1181" s="169"/>
      <c r="F1181" s="169"/>
      <c r="G1181" s="169"/>
      <c r="H1181" s="169"/>
      <c r="I1181" s="169"/>
      <c r="J1181" s="169"/>
      <c r="K1181" s="169"/>
      <c r="L1181" s="169"/>
      <c r="M1181" s="169"/>
      <c r="N1181" s="169"/>
      <c r="O1181" s="169"/>
    </row>
    <row r="1182" spans="1:15" ht="14.25">
      <c r="A1182" s="4"/>
      <c r="B1182" s="169"/>
      <c r="C1182" s="169"/>
      <c r="D1182" s="169"/>
      <c r="E1182" s="169"/>
      <c r="F1182" s="169"/>
      <c r="G1182" s="169"/>
      <c r="H1182" s="169"/>
      <c r="I1182" s="169"/>
      <c r="J1182" s="169"/>
      <c r="K1182" s="169"/>
      <c r="L1182" s="169"/>
      <c r="M1182" s="169"/>
      <c r="N1182" s="169"/>
      <c r="O1182" s="169"/>
    </row>
    <row r="1183" spans="1:15" ht="14.25">
      <c r="A1183" s="4"/>
      <c r="B1183" s="169"/>
      <c r="C1183" s="169"/>
      <c r="D1183" s="169"/>
      <c r="E1183" s="169"/>
      <c r="F1183" s="169"/>
      <c r="G1183" s="169"/>
      <c r="H1183" s="169"/>
      <c r="I1183" s="169"/>
      <c r="J1183" s="169"/>
      <c r="K1183" s="169"/>
      <c r="L1183" s="169"/>
      <c r="M1183" s="169"/>
      <c r="N1183" s="169"/>
      <c r="O1183" s="169"/>
    </row>
    <row r="1184" spans="1:15" ht="14.25">
      <c r="A1184" s="4"/>
      <c r="B1184" s="169"/>
      <c r="C1184" s="169"/>
      <c r="D1184" s="169"/>
      <c r="E1184" s="169"/>
      <c r="F1184" s="169"/>
      <c r="G1184" s="169"/>
      <c r="H1184" s="169"/>
      <c r="I1184" s="169"/>
      <c r="J1184" s="169"/>
      <c r="K1184" s="169"/>
      <c r="L1184" s="169"/>
      <c r="M1184" s="169"/>
      <c r="N1184" s="169"/>
      <c r="O1184" s="169"/>
    </row>
    <row r="1185" spans="1:15" ht="14.25">
      <c r="A1185" s="4"/>
      <c r="B1185" s="169"/>
      <c r="C1185" s="169"/>
      <c r="D1185" s="169"/>
      <c r="E1185" s="169"/>
      <c r="F1185" s="169"/>
      <c r="G1185" s="169"/>
      <c r="H1185" s="169"/>
      <c r="I1185" s="169"/>
      <c r="J1185" s="169"/>
      <c r="K1185" s="169"/>
      <c r="L1185" s="169"/>
      <c r="M1185" s="169"/>
      <c r="N1185" s="169"/>
      <c r="O1185" s="169"/>
    </row>
    <row r="1186" spans="1:15" ht="66.75" customHeight="1">
      <c r="A1186" s="4"/>
      <c r="B1186" s="169"/>
      <c r="C1186" s="169"/>
      <c r="D1186" s="169"/>
      <c r="E1186" s="169"/>
      <c r="F1186" s="169"/>
      <c r="G1186" s="169"/>
      <c r="H1186" s="169"/>
      <c r="I1186" s="169"/>
      <c r="J1186" s="169"/>
      <c r="K1186" s="169"/>
      <c r="L1186" s="169"/>
      <c r="M1186" s="169"/>
      <c r="N1186" s="169"/>
      <c r="O1186" s="169"/>
    </row>
    <row r="1187" spans="1:7" ht="14.25">
      <c r="A1187" s="4"/>
      <c r="B1187" s="4"/>
      <c r="C1187" s="4"/>
      <c r="E1187" s="4"/>
      <c r="F1187" s="4"/>
      <c r="G1187" s="4"/>
    </row>
    <row r="1188" spans="1:7" ht="14.25">
      <c r="A1188" s="4"/>
      <c r="B1188" s="4"/>
      <c r="C1188" s="4"/>
      <c r="E1188" s="4"/>
      <c r="F1188" s="4"/>
      <c r="G1188" s="4"/>
    </row>
    <row r="1189" spans="1:7" ht="14.25">
      <c r="A1189" s="4"/>
      <c r="B1189" s="4"/>
      <c r="C1189" s="4"/>
      <c r="E1189" s="4"/>
      <c r="F1189" s="4"/>
      <c r="G1189" s="4"/>
    </row>
    <row r="1190" spans="1:7" ht="14.25">
      <c r="A1190" s="4"/>
      <c r="B1190" s="4"/>
      <c r="C1190" s="4"/>
      <c r="E1190" s="4"/>
      <c r="F1190" s="4"/>
      <c r="G1190" s="4"/>
    </row>
    <row r="1191" spans="1:14" s="151" customFormat="1" ht="12" customHeight="1">
      <c r="A1191" s="150"/>
      <c r="B1191" s="152" t="s">
        <v>387</v>
      </c>
      <c r="C1191" s="153"/>
      <c r="D1191" s="153"/>
      <c r="E1191" s="154"/>
      <c r="F1191" s="155"/>
      <c r="G1191" s="156"/>
      <c r="H1191" s="157"/>
      <c r="I1191" s="158"/>
      <c r="J1191" s="159" t="s">
        <v>388</v>
      </c>
      <c r="K1191" s="159"/>
      <c r="L1191" s="170" t="s">
        <v>393</v>
      </c>
      <c r="M1191" s="170"/>
      <c r="N1191" s="170"/>
    </row>
    <row r="1192" spans="1:14" s="151" customFormat="1" ht="15.75">
      <c r="A1192" s="150"/>
      <c r="B1192" s="160" t="s">
        <v>392</v>
      </c>
      <c r="C1192" s="153"/>
      <c r="D1192" s="154"/>
      <c r="E1192" s="154"/>
      <c r="F1192" s="153" t="s">
        <v>389</v>
      </c>
      <c r="G1192" s="156"/>
      <c r="H1192" s="157"/>
      <c r="I1192" s="158"/>
      <c r="J1192" s="159"/>
      <c r="K1192" s="159"/>
      <c r="L1192" s="170"/>
      <c r="M1192" s="170"/>
      <c r="N1192" s="170"/>
    </row>
    <row r="1193" spans="1:14" s="151" customFormat="1" ht="12" customHeight="1">
      <c r="A1193" s="150"/>
      <c r="B1193" s="160"/>
      <c r="C1193" s="153"/>
      <c r="D1193" s="153"/>
      <c r="E1193" s="154"/>
      <c r="F1193" s="155"/>
      <c r="G1193" s="156"/>
      <c r="H1193" s="157"/>
      <c r="I1193" s="158"/>
      <c r="J1193" s="159" t="s">
        <v>390</v>
      </c>
      <c r="K1193" s="159"/>
      <c r="L1193" s="159"/>
      <c r="M1193" s="159"/>
      <c r="N1193" s="161"/>
    </row>
    <row r="1194" spans="1:14" s="151" customFormat="1" ht="15.75">
      <c r="A1194" s="150"/>
      <c r="B1194" s="152" t="s">
        <v>391</v>
      </c>
      <c r="C1194" s="153"/>
      <c r="D1194" s="153"/>
      <c r="E1194" s="154"/>
      <c r="F1194" s="159"/>
      <c r="G1194" s="159"/>
      <c r="H1194" s="162"/>
      <c r="I1194" s="158"/>
      <c r="J1194" s="153"/>
      <c r="K1194" s="158"/>
      <c r="L1194" s="171" t="s">
        <v>394</v>
      </c>
      <c r="M1194" s="171"/>
      <c r="N1194" s="171"/>
    </row>
    <row r="1195" spans="1:14" s="151" customFormat="1" ht="15.75">
      <c r="A1195" s="150"/>
      <c r="B1195" s="158" t="s">
        <v>392</v>
      </c>
      <c r="C1195" s="158"/>
      <c r="D1195" s="158"/>
      <c r="E1195" s="158"/>
      <c r="F1195" s="158"/>
      <c r="G1195" s="158"/>
      <c r="H1195" s="158"/>
      <c r="I1195" s="158"/>
      <c r="J1195" s="153"/>
      <c r="K1195" s="158"/>
      <c r="L1195" s="163"/>
      <c r="M1195" s="159"/>
      <c r="N1195" s="161"/>
    </row>
    <row r="1196" spans="2:8" ht="14.25">
      <c r="B1196" s="4"/>
      <c r="C1196" s="4"/>
      <c r="E1196" s="4"/>
      <c r="F1196" s="4"/>
      <c r="G1196" s="4"/>
      <c r="H1196" s="4"/>
    </row>
    <row r="1197" spans="2:8" ht="14.25">
      <c r="B1197" s="4"/>
      <c r="C1197" s="4"/>
      <c r="E1197" s="4"/>
      <c r="F1197" s="4"/>
      <c r="G1197" s="4"/>
      <c r="H1197" s="4"/>
    </row>
    <row r="1198" spans="2:8" ht="14.25">
      <c r="B1198" s="4"/>
      <c r="C1198" s="4"/>
      <c r="E1198" s="4"/>
      <c r="F1198" s="4"/>
      <c r="G1198" s="4"/>
      <c r="H1198" s="4"/>
    </row>
    <row r="1199" spans="2:8" ht="14.25">
      <c r="B1199" s="4"/>
      <c r="C1199" s="4"/>
      <c r="E1199" s="4"/>
      <c r="F1199" s="4"/>
      <c r="G1199" s="4"/>
      <c r="H1199" s="4"/>
    </row>
    <row r="1200" spans="2:8" ht="14.25">
      <c r="B1200" s="4"/>
      <c r="C1200" s="4"/>
      <c r="E1200" s="4"/>
      <c r="F1200" s="4"/>
      <c r="G1200" s="4"/>
      <c r="H1200" s="4"/>
    </row>
    <row r="1201" spans="2:8" ht="14.25">
      <c r="B1201" s="4"/>
      <c r="C1201" s="4"/>
      <c r="E1201" s="4"/>
      <c r="F1201" s="4"/>
      <c r="G1201" s="4"/>
      <c r="H1201" s="4"/>
    </row>
    <row r="1202" spans="2:8" ht="14.25">
      <c r="B1202" s="4"/>
      <c r="C1202" s="4"/>
      <c r="E1202" s="4"/>
      <c r="F1202" s="4"/>
      <c r="G1202" s="4"/>
      <c r="H1202" s="4"/>
    </row>
    <row r="1203" spans="2:8" ht="14.25">
      <c r="B1203" s="4"/>
      <c r="C1203" s="4"/>
      <c r="E1203" s="4"/>
      <c r="F1203" s="4"/>
      <c r="G1203" s="4"/>
      <c r="H1203" s="4"/>
    </row>
    <row r="1204" spans="2:8" ht="14.25">
      <c r="B1204" s="4"/>
      <c r="C1204" s="4"/>
      <c r="E1204" s="4"/>
      <c r="F1204" s="4"/>
      <c r="G1204" s="4"/>
      <c r="H1204" s="4"/>
    </row>
    <row r="1205" spans="2:8" ht="14.25">
      <c r="B1205" s="4"/>
      <c r="C1205" s="4"/>
      <c r="E1205" s="4"/>
      <c r="F1205" s="4"/>
      <c r="G1205" s="4"/>
      <c r="H1205" s="4"/>
    </row>
    <row r="1206" spans="2:8" ht="14.25">
      <c r="B1206" s="4"/>
      <c r="C1206" s="4"/>
      <c r="E1206" s="4"/>
      <c r="F1206" s="4"/>
      <c r="G1206" s="4"/>
      <c r="H1206" s="4"/>
    </row>
    <row r="1207" spans="2:8" ht="14.25">
      <c r="B1207" s="4"/>
      <c r="C1207" s="4"/>
      <c r="E1207" s="4"/>
      <c r="F1207" s="4"/>
      <c r="G1207" s="4"/>
      <c r="H1207" s="4"/>
    </row>
    <row r="1208" spans="2:8" ht="14.25">
      <c r="B1208" s="4"/>
      <c r="C1208" s="4"/>
      <c r="E1208" s="4"/>
      <c r="F1208" s="4"/>
      <c r="G1208" s="4"/>
      <c r="H1208" s="4"/>
    </row>
    <row r="1209" spans="2:8" ht="14.25">
      <c r="B1209" s="4"/>
      <c r="C1209" s="4"/>
      <c r="E1209" s="4"/>
      <c r="F1209" s="4"/>
      <c r="G1209" s="4"/>
      <c r="H1209" s="4"/>
    </row>
  </sheetData>
  <sheetProtection selectLockedCells="1" selectUnlockedCells="1"/>
  <mergeCells count="17">
    <mergeCell ref="B1180:O1186"/>
    <mergeCell ref="L1191:N1192"/>
    <mergeCell ref="L1194:N1194"/>
    <mergeCell ref="A680:P680"/>
    <mergeCell ref="B382:B384"/>
    <mergeCell ref="C382:C384"/>
    <mergeCell ref="A482:P482"/>
    <mergeCell ref="A1029:P1029"/>
    <mergeCell ref="A344:P344"/>
    <mergeCell ref="A345:P346"/>
    <mergeCell ref="B2:H2"/>
    <mergeCell ref="A3:H3"/>
    <mergeCell ref="A681:P681"/>
    <mergeCell ref="A1028:P1028"/>
    <mergeCell ref="A898:P898"/>
    <mergeCell ref="A899:P899"/>
    <mergeCell ref="A483:P483"/>
  </mergeCells>
  <printOptions horizontalCentered="1"/>
  <pageMargins left="0.1968503937007874" right="0.1968503937007874" top="0.1968503937007874" bottom="0.1968503937007874" header="0.1968503937007874" footer="0.2362204724409449"/>
  <pageSetup horizontalDpi="300" verticalDpi="300" orientation="portrait" paperSize="9" scale="69" r:id="rId1"/>
  <rowBreaks count="24" manualBreakCount="24">
    <brk id="3" max="15" man="1"/>
    <brk id="30" max="15" man="1"/>
    <brk id="51" max="15" man="1"/>
    <brk id="70" max="15" man="1"/>
    <brk id="93" max="255" man="1"/>
    <brk id="125" max="15" man="1"/>
    <brk id="158" max="255" man="1"/>
    <brk id="180" max="15" man="1"/>
    <brk id="219" max="255" man="1"/>
    <brk id="252" max="15" man="1"/>
    <brk id="449" max="15" man="1"/>
    <brk id="521" max="15" man="1"/>
    <brk id="536" max="15" man="1"/>
    <brk id="559" max="15" man="1"/>
    <brk id="595" max="15" man="1"/>
    <brk id="652" max="15" man="1"/>
    <brk id="720" max="15" man="1"/>
    <brk id="749" max="15" man="1"/>
    <brk id="777" max="15" man="1"/>
    <brk id="800" max="15" man="1"/>
    <brk id="870" max="15" man="1"/>
    <brk id="936" max="15" man="1"/>
    <brk id="1124" max="15" man="1"/>
    <brk id="11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Jelena</cp:lastModifiedBy>
  <cp:lastPrinted>2017-07-28T12:11:47Z</cp:lastPrinted>
  <dcterms:created xsi:type="dcterms:W3CDTF">2017-07-23T19:13:22Z</dcterms:created>
  <dcterms:modified xsi:type="dcterms:W3CDTF">2017-07-31T13:14:19Z</dcterms:modified>
  <cp:category/>
  <cp:version/>
  <cp:contentType/>
  <cp:contentStatus/>
</cp:coreProperties>
</file>